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\Desktop\Decanat\Plan&amp;Штат\2020\PhD_2020\"/>
    </mc:Choice>
  </mc:AlternateContent>
  <bookViews>
    <workbookView xWindow="0" yWindow="0" windowWidth="16950" windowHeight="7755"/>
  </bookViews>
  <sheets>
    <sheet name="План доктора філософ " sheetId="3" r:id="rId1"/>
    <sheet name="Семестровка" sheetId="4" r:id="rId2"/>
  </sheets>
  <definedNames>
    <definedName name="_xlnm.Print_Area" localSheetId="0">'План доктора філософ '!$A$3:$BK$142</definedName>
    <definedName name="_xlnm.Print_Area" localSheetId="1">Семестровка!$A$1:$E$30</definedName>
  </definedNames>
  <calcPr calcId="152511"/>
</workbook>
</file>

<file path=xl/calcChain.xml><?xml version="1.0" encoding="utf-8"?>
<calcChain xmlns="http://schemas.openxmlformats.org/spreadsheetml/2006/main">
  <c r="BG107" i="3" l="1"/>
  <c r="B32" i="4" l="1"/>
  <c r="C27" i="4" l="1"/>
  <c r="C18" i="4"/>
  <c r="C12" i="4"/>
  <c r="AG99" i="3"/>
  <c r="AY106" i="3"/>
  <c r="AC99" i="3"/>
  <c r="AA99" i="3"/>
  <c r="Y99" i="3"/>
  <c r="AI97" i="3"/>
  <c r="AS98" i="3" l="1"/>
  <c r="F22" i="3" l="1"/>
  <c r="G22" i="3" s="1"/>
  <c r="H22" i="3" s="1"/>
  <c r="I22" i="3" s="1"/>
  <c r="J22" i="3" s="1"/>
  <c r="K22" i="3" s="1"/>
  <c r="L22" i="3" s="1"/>
  <c r="M22" i="3" s="1"/>
  <c r="N22" i="3" s="1"/>
  <c r="O22" i="3" s="1"/>
  <c r="P22" i="3" s="1"/>
  <c r="Q22" i="3" s="1"/>
  <c r="R22" i="3" s="1"/>
  <c r="S22" i="3" s="1"/>
  <c r="T22" i="3" s="1"/>
  <c r="U22" i="3" s="1"/>
  <c r="V22" i="3" s="1"/>
  <c r="W22" i="3" s="1"/>
  <c r="X22" i="3" s="1"/>
  <c r="Y22" i="3" s="1"/>
  <c r="Z22" i="3" s="1"/>
  <c r="AA22" i="3" s="1"/>
  <c r="AB22" i="3" s="1"/>
  <c r="AC22" i="3" s="1"/>
  <c r="AD22" i="3" s="1"/>
  <c r="AE22" i="3" s="1"/>
  <c r="AF22" i="3" s="1"/>
  <c r="AG22" i="3" s="1"/>
  <c r="AH22" i="3" s="1"/>
  <c r="AI22" i="3" s="1"/>
  <c r="AJ22" i="3" s="1"/>
  <c r="AK22" i="3" s="1"/>
  <c r="AL22" i="3" s="1"/>
  <c r="AM22" i="3" s="1"/>
  <c r="AN22" i="3" s="1"/>
  <c r="AO22" i="3" s="1"/>
  <c r="AP22" i="3" s="1"/>
  <c r="AQ22" i="3" s="1"/>
  <c r="AR22" i="3" s="1"/>
  <c r="AS22" i="3" s="1"/>
  <c r="AT22" i="3" s="1"/>
  <c r="AU22" i="3" s="1"/>
  <c r="AV22" i="3" s="1"/>
  <c r="AW22" i="3" s="1"/>
  <c r="AX22" i="3" s="1"/>
  <c r="AY22" i="3" s="1"/>
  <c r="AZ22" i="3" s="1"/>
  <c r="BA22" i="3" s="1"/>
  <c r="BB22" i="3" s="1"/>
  <c r="BC22" i="3" s="1"/>
  <c r="BD22" i="3" s="1"/>
  <c r="C23" i="4" l="1"/>
  <c r="BC106" i="3" l="1"/>
  <c r="BG106" i="3"/>
  <c r="BI104" i="3"/>
  <c r="BG104" i="3"/>
  <c r="BE104" i="3"/>
  <c r="BC104" i="3"/>
  <c r="BA104" i="3"/>
  <c r="AY104" i="3"/>
  <c r="AE104" i="3"/>
  <c r="AC104" i="3"/>
  <c r="AA104" i="3"/>
  <c r="AA105" i="3" s="1"/>
  <c r="Y104" i="3"/>
  <c r="Y105" i="3" s="1"/>
  <c r="AE99" i="3"/>
  <c r="AE105" i="3" s="1"/>
  <c r="AC105" i="3"/>
  <c r="AI103" i="3"/>
  <c r="AQ104" i="3"/>
  <c r="AO104" i="3"/>
  <c r="AM104" i="3"/>
  <c r="AG104" i="3"/>
  <c r="AG105" i="3" s="1"/>
  <c r="BI99" i="3"/>
  <c r="BI105" i="3" s="1"/>
  <c r="BG99" i="3"/>
  <c r="BE99" i="3"/>
  <c r="BE105" i="3" s="1"/>
  <c r="BC99" i="3"/>
  <c r="BA99" i="3"/>
  <c r="BA105" i="3" s="1"/>
  <c r="AY99" i="3"/>
  <c r="AW99" i="3"/>
  <c r="AW105" i="3" s="1"/>
  <c r="AU99" i="3"/>
  <c r="AU105" i="3" s="1"/>
  <c r="AQ99" i="3"/>
  <c r="AO99" i="3"/>
  <c r="AO105" i="3" s="1"/>
  <c r="AM99" i="3"/>
  <c r="BI94" i="3"/>
  <c r="BG94" i="3"/>
  <c r="BE94" i="3"/>
  <c r="BC94" i="3"/>
  <c r="BA94" i="3"/>
  <c r="AY94" i="3"/>
  <c r="AW94" i="3"/>
  <c r="AU94" i="3"/>
  <c r="AQ94" i="3"/>
  <c r="AO94" i="3"/>
  <c r="AM94" i="3"/>
  <c r="AG94" i="3"/>
  <c r="AY105" i="3" l="1"/>
  <c r="BG105" i="3"/>
  <c r="AQ105" i="3"/>
  <c r="AM105" i="3"/>
  <c r="BC105" i="3"/>
  <c r="D27" i="4" l="1"/>
  <c r="D23" i="4"/>
  <c r="D18" i="4"/>
  <c r="D12" i="4"/>
  <c r="D28" i="4" l="1"/>
  <c r="C28" i="4"/>
  <c r="AI102" i="3"/>
  <c r="AI104" i="3" s="1"/>
  <c r="AK102" i="3"/>
  <c r="AS102" i="3" l="1"/>
  <c r="F61" i="3"/>
  <c r="G61" i="3" s="1"/>
  <c r="H61" i="3" s="1"/>
  <c r="I61" i="3" s="1"/>
  <c r="J61" i="3" s="1"/>
  <c r="K61" i="3" s="1"/>
  <c r="L61" i="3" s="1"/>
  <c r="M61" i="3" s="1"/>
  <c r="N61" i="3" s="1"/>
  <c r="O61" i="3" s="1"/>
  <c r="P61" i="3" s="1"/>
  <c r="Q61" i="3" s="1"/>
  <c r="R61" i="3" s="1"/>
  <c r="S61" i="3" s="1"/>
  <c r="T61" i="3" s="1"/>
  <c r="U61" i="3" s="1"/>
  <c r="V61" i="3" s="1"/>
  <c r="W61" i="3" s="1"/>
  <c r="X61" i="3" s="1"/>
  <c r="Y61" i="3" s="1"/>
  <c r="Z61" i="3" s="1"/>
  <c r="AA61" i="3" s="1"/>
  <c r="AB61" i="3" s="1"/>
  <c r="AC61" i="3" s="1"/>
  <c r="AD61" i="3" s="1"/>
  <c r="AE61" i="3" s="1"/>
  <c r="AF61" i="3" s="1"/>
  <c r="AG61" i="3" s="1"/>
  <c r="AH61" i="3" s="1"/>
  <c r="AI61" i="3" s="1"/>
  <c r="AJ61" i="3" s="1"/>
  <c r="AK61" i="3" s="1"/>
  <c r="AL61" i="3" s="1"/>
  <c r="AM61" i="3" s="1"/>
  <c r="AN61" i="3" s="1"/>
  <c r="AO61" i="3" s="1"/>
  <c r="AP61" i="3" s="1"/>
  <c r="AQ61" i="3" s="1"/>
  <c r="AR61" i="3" s="1"/>
  <c r="AS61" i="3" s="1"/>
  <c r="AT61" i="3" s="1"/>
  <c r="AU61" i="3" s="1"/>
  <c r="AV61" i="3" s="1"/>
  <c r="AW61" i="3" s="1"/>
  <c r="AX61" i="3" s="1"/>
  <c r="AY61" i="3" s="1"/>
  <c r="AZ61" i="3" s="1"/>
  <c r="BA61" i="3" s="1"/>
  <c r="BB61" i="3" s="1"/>
  <c r="BC61" i="3" s="1"/>
  <c r="BD61" i="3" s="1"/>
  <c r="BE61" i="3" s="1"/>
  <c r="AE94" i="3"/>
  <c r="AC94" i="3"/>
  <c r="AS97" i="3"/>
  <c r="AK103" i="3"/>
  <c r="AK88" i="3"/>
  <c r="AS88" i="3"/>
  <c r="AK90" i="3"/>
  <c r="AA94" i="3"/>
  <c r="Y94" i="3"/>
  <c r="AI90" i="3"/>
  <c r="AK93" i="3"/>
  <c r="AK92" i="3"/>
  <c r="AI93" i="3"/>
  <c r="AI92" i="3"/>
  <c r="BC107" i="3" l="1"/>
  <c r="AY107" i="3"/>
  <c r="AU107" i="3"/>
  <c r="AS103" i="3"/>
  <c r="AS104" i="3" s="1"/>
  <c r="AK104" i="3"/>
  <c r="AK94" i="3"/>
  <c r="AK99" i="3"/>
  <c r="AK105" i="3" s="1"/>
  <c r="AS93" i="3"/>
  <c r="AI99" i="3"/>
  <c r="AI105" i="3" s="1"/>
  <c r="AI94" i="3"/>
  <c r="AS92" i="3"/>
  <c r="AS90" i="3"/>
  <c r="AS94" i="3" l="1"/>
  <c r="AS99" i="3"/>
  <c r="AS105" i="3" s="1"/>
</calcChain>
</file>

<file path=xl/sharedStrings.xml><?xml version="1.0" encoding="utf-8"?>
<sst xmlns="http://schemas.openxmlformats.org/spreadsheetml/2006/main" count="639" uniqueCount="258">
  <si>
    <t>Підготовки</t>
  </si>
  <si>
    <t>з галузі знань</t>
  </si>
  <si>
    <t>за спеціальністю</t>
  </si>
  <si>
    <t>на основі</t>
  </si>
  <si>
    <t>(зазначається освітній ступінь)</t>
  </si>
  <si>
    <t>Випускова   кафедра</t>
  </si>
  <si>
    <t>Курс</t>
  </si>
  <si>
    <t>Вересень</t>
  </si>
  <si>
    <t>Жовтень</t>
  </si>
  <si>
    <t>Листопад</t>
  </si>
  <si>
    <t>Грудень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</si>
  <si>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</si>
  <si>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</si>
  <si>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</si>
  <si>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</si>
  <si>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</si>
  <si>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</si>
  <si>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</si>
  <si>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I</t>
  </si>
  <si>
    <t>С</t>
  </si>
  <si>
    <t>К</t>
  </si>
  <si>
    <t>II</t>
  </si>
  <si>
    <t>Канікули</t>
  </si>
  <si>
    <t>Кані-
кули</t>
  </si>
  <si>
    <t>Разом</t>
  </si>
  <si>
    <t>Семестр</t>
  </si>
  <si>
    <t>Кількість   годин</t>
  </si>
  <si>
    <t>Самостійна робота</t>
  </si>
  <si>
    <t>Розподіл аудиторних годин на тиждень за курсами і семестрами</t>
  </si>
  <si>
    <t>Екзамени</t>
  </si>
  <si>
    <t>Заліки</t>
  </si>
  <si>
    <t>Загальний 
обсяг</t>
  </si>
  <si>
    <t>Аудиторних</t>
  </si>
  <si>
    <t>Всього</t>
  </si>
  <si>
    <t>у тому числі</t>
  </si>
  <si>
    <t>I курс</t>
  </si>
  <si>
    <t>Лекції</t>
  </si>
  <si>
    <t>Семестри</t>
  </si>
  <si>
    <t>Кількість тижнів у семестрі</t>
  </si>
  <si>
    <t xml:space="preserve">Загальна кількість </t>
  </si>
  <si>
    <t xml:space="preserve">Кількість екзаменів </t>
  </si>
  <si>
    <t xml:space="preserve">Кількість заліків </t>
  </si>
  <si>
    <r>
      <t xml:space="preserve">      (</t>
    </r>
    <r>
      <rPr>
        <sz val="11"/>
        <rFont val="Arial"/>
        <family val="2"/>
      </rPr>
      <t>назва освітнього ступеня</t>
    </r>
    <r>
      <rPr>
        <b/>
        <sz val="11"/>
        <rFont val="Arial"/>
        <family val="2"/>
      </rPr>
      <t>)</t>
    </r>
  </si>
  <si>
    <t>доктор філософії</t>
  </si>
  <si>
    <t>Теоретич
навчання</t>
  </si>
  <si>
    <t>Екзамен.
 сессія</t>
  </si>
  <si>
    <t xml:space="preserve">     Екзаменаційна  сесія </t>
  </si>
  <si>
    <t>Назва 
практики</t>
  </si>
  <si>
    <t>Тижні</t>
  </si>
  <si>
    <t>П</t>
  </si>
  <si>
    <t>Практика</t>
  </si>
  <si>
    <t>Форма навчання</t>
  </si>
  <si>
    <t>(код і наіменування  спеціальності )</t>
  </si>
  <si>
    <t>Обсяг освітньої</t>
  </si>
  <si>
    <t xml:space="preserve"> складової</t>
  </si>
  <si>
    <t xml:space="preserve">                                           (шифр і наіменування  галузі знань)</t>
  </si>
  <si>
    <t>Педагогічна</t>
  </si>
  <si>
    <t>3</t>
  </si>
  <si>
    <t>2</t>
  </si>
  <si>
    <t>МІНІСТЕРСТВО ОСВІТИ І НАУКИ УКРАЇНИ</t>
  </si>
  <si>
    <t>III</t>
  </si>
  <si>
    <t>IV</t>
  </si>
  <si>
    <t xml:space="preserve">       ОСВІТНЬОЇ СКЛАДОВОЇ</t>
  </si>
  <si>
    <t>Голова  НМК</t>
  </si>
  <si>
    <t>З</t>
  </si>
  <si>
    <r>
      <t xml:space="preserve"> НАЦІОНАЛЬНИЙ ТЕХНІЧНИЙ УНІВЕРСИТЕТ УКРАЇНИ "КИЇВСЬКИЙ ПОЛІТЕХНІЧНИЙ ІНСТИТУТ імені  ІГОРЯ  СІКОРСЬКОГО"                                                      </t>
    </r>
    <r>
      <rPr>
        <sz val="18"/>
        <rFont val="Arial"/>
        <family val="2"/>
        <charset val="204"/>
      </rPr>
      <t xml:space="preserve"> </t>
    </r>
    <r>
      <rPr>
        <b/>
        <sz val="18"/>
        <rFont val="Arial"/>
        <family val="2"/>
      </rPr>
      <t xml:space="preserve">                                         </t>
    </r>
  </si>
  <si>
    <t xml:space="preserve">  30 кредитів ECTS</t>
  </si>
  <si>
    <t>Михайло ІЛЬЧЕНКО</t>
  </si>
  <si>
    <t xml:space="preserve">       Факультет (інститут)</t>
  </si>
  <si>
    <t xml:space="preserve">       Кваліфікація</t>
  </si>
  <si>
    <r>
      <t xml:space="preserve">       </t>
    </r>
    <r>
      <rPr>
        <b/>
        <sz val="16"/>
        <rFont val="Arial"/>
        <family val="2"/>
        <charset val="204"/>
      </rPr>
      <t>Срок підготовки</t>
    </r>
  </si>
  <si>
    <t xml:space="preserve">  4 роки</t>
  </si>
  <si>
    <t>ступеня магістр</t>
  </si>
  <si>
    <t>за освітньо-науковою програмою</t>
  </si>
  <si>
    <t xml:space="preserve">                                                       назва</t>
  </si>
  <si>
    <t xml:space="preserve">          Січень</t>
  </si>
  <si>
    <t>Д</t>
  </si>
  <si>
    <r>
      <t xml:space="preserve">                                                                          </t>
    </r>
    <r>
      <rPr>
        <b/>
        <sz val="18"/>
        <rFont val="Arial"/>
        <family val="2"/>
        <charset val="204"/>
      </rPr>
      <t>Графік  навчального  процесу</t>
    </r>
  </si>
  <si>
    <t xml:space="preserve">    ЗВЕДЕНІ ДАНІ ПРО БЮДЖЕТ ЧАСУ, тижні</t>
  </si>
  <si>
    <t xml:space="preserve">                  ПРАКТИКА</t>
  </si>
  <si>
    <t>Вченою радою</t>
  </si>
  <si>
    <t>ЗАТВЕРДЖЕНО</t>
  </si>
  <si>
    <t>Голова  Вченої ради</t>
  </si>
  <si>
    <t xml:space="preserve">                           очна (денна, вечірня)</t>
  </si>
  <si>
    <t xml:space="preserve">  Теоретичне  навчання та виконання PhD  дисертації</t>
  </si>
  <si>
    <t>Звітування</t>
  </si>
  <si>
    <t>Виконання PhD  дисертації</t>
  </si>
  <si>
    <t xml:space="preserve">      І. ОСВІТНЯ  СКЛАДОВА</t>
  </si>
  <si>
    <t xml:space="preserve"> План навчального  процесу  освітньої складової</t>
  </si>
  <si>
    <t>Шифр за ОП</t>
  </si>
  <si>
    <t xml:space="preserve">Освітні компоненти
(навчальні дисципліни, курсові проекти (роботи), практики, кваліфікаційна робота)
</t>
  </si>
  <si>
    <t>Контрольні заходи 
за семестрами</t>
  </si>
  <si>
    <t>Кількість кредитів 
ЄКТС</t>
  </si>
  <si>
    <t>Індивідуальне завдання</t>
  </si>
  <si>
    <t>Модульна контрольна робота</t>
  </si>
  <si>
    <t>II курс</t>
  </si>
  <si>
    <t>Практичні</t>
  </si>
  <si>
    <t xml:space="preserve">Лабораторні </t>
  </si>
  <si>
    <t>1. НОРМАТИВНІ</t>
  </si>
  <si>
    <t>1.1. Цикл загальної підготовки</t>
  </si>
  <si>
    <t xml:space="preserve">Разом нормативних циклу загальної підготовки </t>
  </si>
  <si>
    <t>1.2. Цикл професійної підготовки</t>
  </si>
  <si>
    <t>ВСЬОГО НОРМАТИВНИХ</t>
  </si>
  <si>
    <t>2. ВИБІРКОВІ</t>
  </si>
  <si>
    <t>В1</t>
  </si>
  <si>
    <t>ВСЬОГО ВИБІРКОВИХ</t>
  </si>
  <si>
    <t>Рік підготовки</t>
  </si>
  <si>
    <t>Зміст наукової роботи аспіранта</t>
  </si>
  <si>
    <t xml:space="preserve">Форма контролю </t>
  </si>
  <si>
    <t>1 рік</t>
  </si>
  <si>
    <t>2 рік</t>
  </si>
  <si>
    <t>3 рік</t>
  </si>
  <si>
    <t>4 рік</t>
  </si>
  <si>
    <t xml:space="preserve"> ПЛАН НАУКОВОЇ РОБОТИ</t>
  </si>
  <si>
    <t>2.2. Навчальні дисципліни  для здобуття універсальних компетентностей  дослідника (4 кредита)</t>
  </si>
  <si>
    <t xml:space="preserve"> 2. НАУКОВА СКЛАДОВА</t>
  </si>
  <si>
    <t>КПІ</t>
  </si>
  <si>
    <t>ім. Ігоря Сікорського</t>
  </si>
  <si>
    <t>16 Хімічна та біоінженерія</t>
  </si>
  <si>
    <t xml:space="preserve"> 161 Хімічні технології та інженерія</t>
  </si>
  <si>
    <t>хіміко-технологічний</t>
  </si>
  <si>
    <t>Нанохімія і наноматеріали</t>
  </si>
  <si>
    <t>Хімічні технології та інженерія</t>
  </si>
  <si>
    <t>Методологія наукових досліджень</t>
  </si>
  <si>
    <t>Іноземна мова для наукової діяльності</t>
  </si>
  <si>
    <t>В2</t>
  </si>
  <si>
    <t>Освітній компонент 4 з Ф- Каталогу</t>
  </si>
  <si>
    <t>Наталія ТОЛСТОПАЛОВА</t>
  </si>
  <si>
    <t>Ігор АСТРЕЛІН</t>
  </si>
  <si>
    <t>Декан хіміко-технологічного факультету</t>
  </si>
  <si>
    <t>Завідувач кафедри  ТНР,В таЗХТ</t>
  </si>
  <si>
    <t>Завідувач кафедри ОХтаТОР</t>
  </si>
  <si>
    <t>Завідувач кафедри  ТЕХВ</t>
  </si>
  <si>
    <t>Завідувач кафедри  ФХ</t>
  </si>
  <si>
    <t>Завідувач кафедри  ХТКС</t>
  </si>
  <si>
    <t>Завідувач кафедри  ХТКМ</t>
  </si>
  <si>
    <t>Андрій ФОКІН</t>
  </si>
  <si>
    <t>Ольга ЛІНЮЧЕВА</t>
  </si>
  <si>
    <t>Олена ЧИГИРИНЕЦЬ</t>
  </si>
  <si>
    <t>Валентин СВІДЕРСЬКИЙ</t>
  </si>
  <si>
    <t>Борис КОРНІЛОВИЧ</t>
  </si>
  <si>
    <t>" 10 " 03  2020 р.</t>
  </si>
  <si>
    <t>протокол № 4</t>
  </si>
  <si>
    <t>інженерно-хімічний</t>
  </si>
  <si>
    <t>доктор філософії з хімічних технологій та інженерії</t>
  </si>
  <si>
    <t>хімічної технології</t>
  </si>
  <si>
    <t>Технології неорганічних речовин, водоочищення та загальної</t>
  </si>
  <si>
    <t>Органічної хімії та технології органічних речовин</t>
  </si>
  <si>
    <t>Технології електрохімічних виробництв</t>
  </si>
  <si>
    <t>Фізичної хімії</t>
  </si>
  <si>
    <t>Хімічної технології кераміки та скла</t>
  </si>
  <si>
    <t>Хімічної технології  композиційних матеріалів</t>
  </si>
  <si>
    <t xml:space="preserve">Екології та технології рослинних полімерів </t>
  </si>
  <si>
    <t>Микола ГОМЕЛЯ</t>
  </si>
  <si>
    <t>Завідувач кафедри ЕтаТРП</t>
  </si>
  <si>
    <t xml:space="preserve">прийому 2019 року (перехідний)
</t>
  </si>
  <si>
    <t>Освітній компонент 5 з Ф- Каталогу</t>
  </si>
  <si>
    <t>Проведення під керівництвом наукового керівника власного наукового дослідження, що передбачає вирішення дослідницьких завдань шляхом застосування комплексу теоретичних та емпіричних методів.
Підготовка та публікація не менше 1-ї  статті у наукових  фахових виданнях (вітчизняних або закордонних) за темою дослідження; участь у науково-практичних конференціях (семінарах) з публікацією тез доповідей.</t>
  </si>
  <si>
    <t>Аналіз та узагальнення отриманих результатів власного наукового дослідження; обґрунтування наукової новизни отриманих результатів, їх  теоретичного та/або практичного значення. 
Підготовка та публікація не менше 1-ї статті у наукових  фахових виданнях за темою дослідження; участь у науково-практичних конференціях (семінарах) з публікацією тез доповідей.</t>
  </si>
  <si>
    <t>Перелік кредитних модулів (дисциплін) програми докторів філософії</t>
  </si>
  <si>
    <t>прийому 2019 (перехідний)</t>
  </si>
  <si>
    <t>№</t>
  </si>
  <si>
    <t>Назва</t>
  </si>
  <si>
    <t>Кредит</t>
  </si>
  <si>
    <t>Атестація</t>
  </si>
  <si>
    <t>1 семестр</t>
  </si>
  <si>
    <t>Філософська гносеологія та епістемологія - 1. Соціальне проектування в дослідницькій діяльності</t>
  </si>
  <si>
    <t>Іноземна мова для наукової діяльності-1. Іноземна мова для наукових дослідженьі</t>
  </si>
  <si>
    <t>Всьoго</t>
  </si>
  <si>
    <t>2 семестр</t>
  </si>
  <si>
    <t xml:space="preserve"> </t>
  </si>
  <si>
    <t>Філософська гносеологія та епістемологія - 2. Теорія пізнання та способи обробки інформації</t>
  </si>
  <si>
    <t>Іноземна мова для наукової діяльності-2. Іноземна мова наукової комунікації</t>
  </si>
  <si>
    <t>3 семестр</t>
  </si>
  <si>
    <t>Педагогічна практика</t>
  </si>
  <si>
    <t xml:space="preserve"> Методологія наукових досліджень</t>
  </si>
  <si>
    <t>4 семестр</t>
  </si>
  <si>
    <t>Всього за період навчання</t>
  </si>
  <si>
    <t>Хіміко-технологічний факультет</t>
  </si>
  <si>
    <t>з галузі знань 16 Хімічна та біоінженерія</t>
  </si>
  <si>
    <t>за спеціальністю  161 Хімічні технології та інженерія</t>
  </si>
  <si>
    <t>ОНП Хімічні технології та інженерія</t>
  </si>
  <si>
    <t xml:space="preserve"> годин / тиждень</t>
  </si>
  <si>
    <t>залік</t>
  </si>
  <si>
    <t>екзамен</t>
  </si>
  <si>
    <t>Освітній компонент 4 Ф- Каталогу</t>
  </si>
  <si>
    <t>Освітній компонент 5 Ф- Каталогу</t>
  </si>
  <si>
    <t>Декан ХТФ</t>
  </si>
  <si>
    <t>Філософська гносеологія та епістемологія</t>
  </si>
  <si>
    <t>Голова  НМКУ 161</t>
  </si>
  <si>
    <t>Гарант ОНП  Хімічні технології та інженерія</t>
  </si>
  <si>
    <t xml:space="preserve">Вибір та обґрунтування теми власного наукового дослідження, визначення  змісту, строків виконання та обсягу наукових робіт; вибір та обґрунтування методології проведення власного наукового дослідження, здійснення огляду та аналізу існуючих поглядів та підходів, що розвинулися в сучасній науці за обраним напрямом.
Підготовка та публікація не менше  1-ї  статті (як правило, оглядової) у наукових фахових виданнях (вітчизняних або закордонних) за темою дослідження; участь у науково-практичних конференціях (семінарах) з публікацією тез доповідей.
</t>
  </si>
  <si>
    <t xml:space="preserve">Оформлення наукових досягнень аспіранта у вигляді дисертації, підведення підсумків щодо повноти висвітлення результатів дисертації в наукових статтях відповідно  чинних вимог. Впровадження одержаних результатів та отримання підтверджувальних документів.  Подання документів на попередню експертизу дисертації. Підготовка наукової доповіді для випускної атестації (захисту дисертації). </t>
  </si>
  <si>
    <t>Затвердження індивідуального плану роботи аспіранта на вченій раді інституту/факультету, звітування про хід виконання індивідуального плану аспіранта двічі на рік</t>
  </si>
  <si>
    <t>Звітування про хід виконання індивідуального плану  аспіранта двічі на рік</t>
  </si>
  <si>
    <t xml:space="preserve">Звітування про хід виконання індивідуального плану  аспіранта двічі на рік </t>
  </si>
  <si>
    <t>Звітування про хід виконання індивідуального плану  аспіранта двічі на рік 
Надання висновку про наукову новизну, теоретичне  та практичне значення результатів дисертації.</t>
  </si>
  <si>
    <t>1екз+2зал.</t>
  </si>
  <si>
    <t>ДОКТОРА ФІЛОСОФІЇ</t>
  </si>
  <si>
    <t>КПІ  ім. Ігоря Сікорського</t>
  </si>
  <si>
    <t>(назва освітнього ступеня)</t>
  </si>
  <si>
    <t xml:space="preserve">          16 Хімічна та біоінженерія</t>
  </si>
  <si>
    <t>(шифр і назва галузі знань)</t>
  </si>
  <si>
    <t>Голова Вченої ради</t>
  </si>
  <si>
    <t>зі спеціальністі</t>
  </si>
  <si>
    <t>161 Хімічні технології та інженерія</t>
  </si>
  <si>
    <t>_____________ Михайло ІЛЬЧЕНКО</t>
  </si>
  <si>
    <t xml:space="preserve">                                                  (код  і  назва спеціальності )</t>
  </si>
  <si>
    <t>Строк підготовки</t>
  </si>
  <si>
    <t>4 роки</t>
  </si>
  <si>
    <t>( назва)</t>
  </si>
  <si>
    <t>ступеня МАГІСТР</t>
  </si>
  <si>
    <t xml:space="preserve">      Форма навчання</t>
  </si>
  <si>
    <t>очна (денна, вечірня)</t>
  </si>
  <si>
    <t>І. Графік підготовки</t>
  </si>
  <si>
    <t>Січень</t>
  </si>
  <si>
    <t xml:space="preserve">С </t>
  </si>
  <si>
    <t>к</t>
  </si>
  <si>
    <t>ІІ</t>
  </si>
  <si>
    <t>ІІІ</t>
  </si>
  <si>
    <t>ІV</t>
  </si>
  <si>
    <t>Позначення:</t>
  </si>
  <si>
    <t>Теор.навч.</t>
  </si>
  <si>
    <t>Екзам. сесія</t>
  </si>
  <si>
    <t>Практики</t>
  </si>
  <si>
    <t>Виконання PhD дисертації</t>
  </si>
  <si>
    <t>І. ОСВІТНЯ СКЛАДОВА</t>
  </si>
  <si>
    <t>ЗВЕДЕНІ ДАНІ ПРО БЮДЖЕТ ЧАСУ, тижні</t>
  </si>
  <si>
    <t>ПРАКТИКА</t>
  </si>
  <si>
    <t>Теоретичне навчання</t>
  </si>
  <si>
    <t>Екзамена-
ційна сессія</t>
  </si>
  <si>
    <t xml:space="preserve">педагогічна </t>
  </si>
  <si>
    <t xml:space="preserve"> ПЛАН НАВЧАЛЬНОГО ПРОЦЕСУ ОСВІТНЬОЇ СКЛАДОВОЇ</t>
  </si>
  <si>
    <r>
      <t xml:space="preserve">НАВЧАЛЬНИЙ ПЛАН </t>
    </r>
    <r>
      <rPr>
        <b/>
        <sz val="28"/>
        <rFont val="Arial"/>
        <family val="2"/>
        <charset val="204"/>
      </rPr>
      <t>(перехідний)</t>
    </r>
  </si>
  <si>
    <t>(прийому  2019 року)</t>
  </si>
  <si>
    <t>**практика проводиться протягом семестру</t>
  </si>
  <si>
    <t>Науково-дослідна практика *</t>
  </si>
  <si>
    <t>Педагогічна практика**</t>
  </si>
  <si>
    <t>Науково-дослідна практика</t>
  </si>
  <si>
    <t>2екз+2зал.</t>
  </si>
  <si>
    <t>3 зал</t>
  </si>
  <si>
    <t>науково-дослідна</t>
  </si>
  <si>
    <t>3,4</t>
  </si>
  <si>
    <t>*науково-дослідна практика проводиться під керівництвом наукового керівника власного наукового дослідження протягом 3-4 семестрів</t>
  </si>
  <si>
    <t>1.1. Навчальні дисципліни для оволодіння загально-науковими (філософськими) компетентностями</t>
  </si>
  <si>
    <t>1.2. Навчальні дисципліни для здобуття мовних компетентностей</t>
  </si>
  <si>
    <t>1.3. Навчальні дисципліни для здобуття глибинних знань зі спеціальності</t>
  </si>
  <si>
    <t>1.4. Навчальні дисципліни  для здобуття універсальних компетентностей  дослідника</t>
  </si>
  <si>
    <t xml:space="preserve">  60 кредитів ECTS</t>
  </si>
  <si>
    <t>Н1</t>
  </si>
  <si>
    <t>Н2</t>
  </si>
  <si>
    <t>Н3</t>
  </si>
  <si>
    <t>Н4</t>
  </si>
  <si>
    <t>Н5</t>
  </si>
  <si>
    <t>Н6</t>
  </si>
  <si>
    <t>2екз</t>
  </si>
  <si>
    <t>" 30 " травня 2020  р.</t>
  </si>
  <si>
    <t>протокол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</si>
</sst>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2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8"/>
      <name val="Arial"/>
      <family val="2"/>
      <charset val="204"/>
    </font>
    <font>
      <b/>
      <sz val="18"/>
      <name val="Arial"/>
      <family val="2"/>
    </font>
    <font>
      <sz val="18"/>
      <name val="Arial"/>
      <family val="2"/>
    </font>
    <font>
      <sz val="36"/>
      <name val="Arial"/>
      <family val="2"/>
      <charset val="204"/>
    </font>
    <font>
      <sz val="22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  <charset val="204"/>
    </font>
    <font>
      <sz val="14"/>
      <name val="Arial"/>
      <family val="2"/>
    </font>
    <font>
      <sz val="14"/>
      <name val="Arial"/>
      <family val="2"/>
      <charset val="204"/>
    </font>
    <font>
      <b/>
      <sz val="16"/>
      <name val="Arial"/>
      <family val="2"/>
      <charset val="204"/>
    </font>
    <font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sz val="16"/>
      <color indexed="10"/>
      <name val="Arial"/>
      <family val="2"/>
      <charset val="204"/>
    </font>
    <font>
      <b/>
      <sz val="18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</font>
    <font>
      <sz val="9"/>
      <name val="Arial"/>
      <family val="2"/>
    </font>
    <font>
      <b/>
      <sz val="15"/>
      <name val="Arial"/>
      <family val="2"/>
      <charset val="204"/>
    </font>
    <font>
      <b/>
      <sz val="20"/>
      <name val="Arial"/>
      <family val="2"/>
      <charset val="204"/>
    </font>
    <font>
      <sz val="12"/>
      <name val="Arial"/>
      <family val="2"/>
      <charset val="204"/>
    </font>
    <font>
      <b/>
      <sz val="12"/>
      <color indexed="10"/>
      <name val="Arial"/>
      <family val="2"/>
    </font>
    <font>
      <sz val="10"/>
      <color indexed="10"/>
      <name val="Arial Cyr"/>
      <charset val="204"/>
    </font>
    <font>
      <b/>
      <i/>
      <sz val="16"/>
      <color indexed="8"/>
      <name val="Arial"/>
      <family val="2"/>
      <charset val="204"/>
    </font>
    <font>
      <b/>
      <sz val="16"/>
      <color indexed="8"/>
      <name val="Arial"/>
      <family val="2"/>
    </font>
    <font>
      <sz val="16"/>
      <color indexed="8"/>
      <name val="Arial Cyr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Arial"/>
      <family val="2"/>
    </font>
    <font>
      <sz val="12"/>
      <color indexed="8"/>
      <name val="Arial"/>
      <family val="2"/>
      <charset val="204"/>
    </font>
    <font>
      <sz val="20"/>
      <name val="Arial"/>
      <family val="2"/>
      <charset val="204"/>
    </font>
    <font>
      <b/>
      <sz val="16"/>
      <color indexed="9"/>
      <name val="Arial"/>
      <family val="2"/>
      <charset val="204"/>
    </font>
    <font>
      <sz val="18"/>
      <name val="Arial Cyr"/>
      <charset val="204"/>
    </font>
    <font>
      <sz val="20"/>
      <color indexed="9"/>
      <name val="Arial"/>
      <family val="2"/>
      <charset val="204"/>
    </font>
    <font>
      <b/>
      <sz val="20"/>
      <color indexed="9"/>
      <name val="Arial"/>
      <family val="2"/>
      <charset val="204"/>
    </font>
    <font>
      <b/>
      <sz val="20"/>
      <color indexed="8"/>
      <name val="Arial"/>
      <family val="2"/>
      <charset val="204"/>
    </font>
    <font>
      <sz val="22"/>
      <name val="Arial"/>
      <family val="2"/>
    </font>
    <font>
      <b/>
      <sz val="20"/>
      <color indexed="10"/>
      <name val="Arial"/>
      <family val="2"/>
    </font>
    <font>
      <b/>
      <sz val="20"/>
      <color indexed="8"/>
      <name val="Arial"/>
      <family val="2"/>
    </font>
    <font>
      <b/>
      <sz val="20"/>
      <color indexed="8"/>
      <name val="Arial Cyr"/>
      <charset val="204"/>
    </font>
    <font>
      <sz val="20"/>
      <color indexed="8"/>
      <name val="Arial"/>
      <family val="2"/>
      <charset val="204"/>
    </font>
    <font>
      <b/>
      <sz val="22"/>
      <color indexed="8"/>
      <name val="Arial"/>
      <family val="2"/>
    </font>
    <font>
      <b/>
      <i/>
      <sz val="18"/>
      <color indexed="8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Arial Cyr"/>
      <charset val="204"/>
    </font>
    <font>
      <b/>
      <sz val="14"/>
      <name val="Times New Roman"/>
      <family val="1"/>
      <charset val="204"/>
    </font>
    <font>
      <b/>
      <i/>
      <sz val="20"/>
      <color indexed="8"/>
      <name val="Arial"/>
      <family val="2"/>
      <charset val="204"/>
    </font>
    <font>
      <sz val="22"/>
      <color indexed="10"/>
      <name val="Arial Cyr"/>
      <charset val="204"/>
    </font>
    <font>
      <b/>
      <i/>
      <sz val="22"/>
      <color indexed="8"/>
      <name val="Arial"/>
      <family val="2"/>
      <charset val="204"/>
    </font>
    <font>
      <b/>
      <sz val="36"/>
      <name val="Arial"/>
      <family val="2"/>
      <charset val="204"/>
    </font>
    <font>
      <b/>
      <sz val="16"/>
      <name val="Arial Cyr"/>
      <charset val="204"/>
    </font>
    <font>
      <b/>
      <sz val="20"/>
      <name val="Arial"/>
      <family val="2"/>
    </font>
    <font>
      <b/>
      <sz val="22"/>
      <name val="Arial"/>
      <family val="2"/>
    </font>
    <font>
      <b/>
      <sz val="11"/>
      <color indexed="10"/>
      <name val="Arial"/>
      <family val="2"/>
    </font>
    <font>
      <sz val="10"/>
      <color indexed="10"/>
      <name val="Arial"/>
      <family val="2"/>
      <charset val="204"/>
    </font>
    <font>
      <b/>
      <sz val="10"/>
      <name val="Arial Cyr"/>
      <charset val="204"/>
    </font>
    <font>
      <b/>
      <sz val="9"/>
      <name val="Arial"/>
      <family val="2"/>
    </font>
    <font>
      <b/>
      <sz val="2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6">
    <xf numFmtId="0" fontId="0" fillId="0" borderId="0" xfId="0"/>
    <xf numFmtId="0" fontId="2" fillId="0" borderId="0" xfId="0" applyFont="1" applyBorder="1" applyProtection="1"/>
    <xf numFmtId="0" fontId="4" fillId="0" borderId="0" xfId="0" applyFont="1" applyFill="1" applyBorder="1" applyAlignment="1" applyProtection="1"/>
    <xf numFmtId="0" fontId="5" fillId="0" borderId="0" xfId="0" applyFont="1" applyBorder="1" applyAlignment="1" applyProtection="1"/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Protection="1"/>
    <xf numFmtId="0" fontId="2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 vertical="top"/>
    </xf>
    <xf numFmtId="0" fontId="2" fillId="0" borderId="0" xfId="0" applyFont="1" applyFill="1" applyBorder="1" applyProtection="1"/>
    <xf numFmtId="49" fontId="10" fillId="0" borderId="0" xfId="0" applyNumberFormat="1" applyFont="1" applyFill="1" applyBorder="1" applyAlignment="1" applyProtection="1">
      <alignment horizontal="left" vertical="center"/>
    </xf>
    <xf numFmtId="49" fontId="10" fillId="0" borderId="0" xfId="0" applyNumberFormat="1" applyFont="1" applyFill="1" applyBorder="1" applyProtection="1"/>
    <xf numFmtId="0" fontId="11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Border="1" applyProtection="1"/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top"/>
    </xf>
    <xf numFmtId="0" fontId="18" fillId="0" borderId="0" xfId="0" applyFont="1" applyFill="1" applyBorder="1" applyAlignment="1" applyProtection="1">
      <alignment horizontal="left" vertical="top"/>
    </xf>
    <xf numFmtId="0" fontId="9" fillId="0" borderId="0" xfId="0" applyNumberFormat="1" applyFont="1" applyFill="1" applyBorder="1" applyAlignment="1" applyProtection="1">
      <alignment horizontal="left" vertical="top"/>
    </xf>
    <xf numFmtId="0" fontId="10" fillId="0" borderId="0" xfId="0" applyNumberFormat="1" applyFont="1" applyFill="1" applyBorder="1" applyAlignment="1" applyProtection="1">
      <alignment horizontal="left" vertical="top"/>
    </xf>
    <xf numFmtId="0" fontId="19" fillId="0" borderId="0" xfId="0" applyFont="1" applyFill="1" applyBorder="1" applyProtection="1"/>
    <xf numFmtId="0" fontId="17" fillId="0" borderId="0" xfId="0" applyFont="1" applyFill="1" applyBorder="1" applyAlignment="1" applyProtection="1">
      <alignment horizontal="left" vertical="top"/>
    </xf>
    <xf numFmtId="0" fontId="21" fillId="0" borderId="0" xfId="0" applyNumberFormat="1" applyFont="1" applyFill="1" applyBorder="1" applyAlignment="1" applyProtection="1">
      <alignment horizontal="centerContinuous"/>
    </xf>
    <xf numFmtId="0" fontId="2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Protection="1"/>
    <xf numFmtId="0" fontId="14" fillId="0" borderId="0" xfId="0" applyNumberFormat="1" applyFont="1" applyFill="1" applyBorder="1" applyProtection="1"/>
    <xf numFmtId="0" fontId="17" fillId="0" borderId="0" xfId="0" applyFont="1" applyFill="1" applyBorder="1" applyProtection="1"/>
    <xf numFmtId="0" fontId="14" fillId="0" borderId="0" xfId="0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center"/>
    </xf>
    <xf numFmtId="0" fontId="18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vertical="center"/>
    </xf>
    <xf numFmtId="0" fontId="26" fillId="0" borderId="1" xfId="0" applyFont="1" applyFill="1" applyBorder="1" applyAlignment="1" applyProtection="1">
      <alignment horizontal="center" wrapText="1"/>
    </xf>
    <xf numFmtId="0" fontId="26" fillId="0" borderId="2" xfId="0" applyNumberFormat="1" applyFont="1" applyFill="1" applyBorder="1" applyAlignment="1" applyProtection="1">
      <alignment horizontal="center"/>
    </xf>
    <xf numFmtId="0" fontId="26" fillId="0" borderId="3" xfId="0" applyNumberFormat="1" applyFont="1" applyFill="1" applyBorder="1" applyAlignment="1" applyProtection="1">
      <alignment horizontal="center"/>
    </xf>
    <xf numFmtId="0" fontId="26" fillId="0" borderId="4" xfId="0" applyNumberFormat="1" applyFont="1" applyFill="1" applyBorder="1" applyAlignment="1" applyProtection="1">
      <alignment horizontal="center"/>
    </xf>
    <xf numFmtId="0" fontId="26" fillId="0" borderId="5" xfId="0" applyNumberFormat="1" applyFont="1" applyFill="1" applyBorder="1" applyAlignment="1" applyProtection="1">
      <alignment horizontal="center"/>
    </xf>
    <xf numFmtId="0" fontId="26" fillId="0" borderId="6" xfId="0" applyNumberFormat="1" applyFont="1" applyFill="1" applyBorder="1" applyAlignment="1" applyProtection="1">
      <alignment horizontal="center"/>
    </xf>
    <xf numFmtId="0" fontId="27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NumberFormat="1" applyFont="1" applyFill="1" applyBorder="1" applyAlignment="1" applyProtection="1">
      <alignment horizontal="left"/>
    </xf>
    <xf numFmtId="0" fontId="12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20" fillId="0" borderId="0" xfId="0" applyFont="1" applyBorder="1" applyAlignment="1" applyProtection="1"/>
    <xf numFmtId="0" fontId="27" fillId="0" borderId="0" xfId="0" applyFont="1" applyFill="1" applyBorder="1" applyAlignment="1" applyProtection="1">
      <alignment horizontal="center" vertical="center"/>
    </xf>
    <xf numFmtId="0" fontId="18" fillId="0" borderId="0" xfId="0" applyFont="1" applyBorder="1" applyProtection="1"/>
    <xf numFmtId="0" fontId="26" fillId="0" borderId="0" xfId="0" applyFont="1" applyBorder="1" applyAlignment="1" applyProtection="1">
      <alignment horizontal="center" vertical="center"/>
    </xf>
    <xf numFmtId="0" fontId="23" fillId="0" borderId="0" xfId="0" applyFont="1" applyFill="1" applyBorder="1" applyProtection="1"/>
    <xf numFmtId="0" fontId="23" fillId="0" borderId="0" xfId="0" applyFont="1" applyBorder="1" applyProtection="1"/>
    <xf numFmtId="49" fontId="23" fillId="0" borderId="0" xfId="0" applyNumberFormat="1" applyFont="1" applyFill="1" applyBorder="1" applyAlignment="1" applyProtection="1">
      <alignment horizontal="center" vertical="justify" wrapText="1"/>
    </xf>
    <xf numFmtId="0" fontId="32" fillId="0" borderId="0" xfId="0" applyFont="1" applyFill="1" applyBorder="1" applyAlignment="1" applyProtection="1"/>
    <xf numFmtId="0" fontId="33" fillId="0" borderId="0" xfId="0" applyFont="1" applyFill="1" applyBorder="1" applyAlignment="1" applyProtection="1"/>
    <xf numFmtId="49" fontId="34" fillId="0" borderId="0" xfId="0" applyNumberFormat="1" applyFont="1" applyFill="1" applyBorder="1" applyAlignment="1" applyProtection="1">
      <alignment horizontal="left" vertical="justify"/>
    </xf>
    <xf numFmtId="0" fontId="35" fillId="0" borderId="0" xfId="0" applyFont="1" applyFill="1" applyBorder="1" applyAlignment="1" applyProtection="1">
      <alignment vertical="center"/>
    </xf>
    <xf numFmtId="0" fontId="37" fillId="0" borderId="0" xfId="0" applyFont="1" applyFill="1" applyBorder="1" applyProtection="1"/>
    <xf numFmtId="49" fontId="39" fillId="0" borderId="0" xfId="0" applyNumberFormat="1" applyFont="1" applyFill="1" applyBorder="1" applyAlignment="1" applyProtection="1">
      <alignment horizontal="left" vertical="justify"/>
    </xf>
    <xf numFmtId="0" fontId="37" fillId="0" borderId="0" xfId="0" applyFont="1" applyFill="1" applyBorder="1" applyAlignment="1" applyProtection="1">
      <alignment horizontal="center"/>
    </xf>
    <xf numFmtId="0" fontId="40" fillId="0" borderId="0" xfId="0" applyFont="1" applyFill="1" applyBorder="1" applyProtection="1"/>
    <xf numFmtId="0" fontId="38" fillId="0" borderId="0" xfId="0" applyFont="1" applyFill="1" applyBorder="1" applyAlignment="1" applyProtection="1">
      <alignment vertical="top"/>
    </xf>
    <xf numFmtId="49" fontId="2" fillId="0" borderId="0" xfId="0" applyNumberFormat="1" applyFont="1" applyFill="1" applyBorder="1" applyProtection="1"/>
    <xf numFmtId="0" fontId="2" fillId="0" borderId="0" xfId="0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vertical="top" wrapText="1"/>
    </xf>
    <xf numFmtId="0" fontId="2" fillId="0" borderId="0" xfId="0" applyNumberFormat="1" applyFont="1" applyFill="1" applyBorder="1" applyProtection="1"/>
    <xf numFmtId="0" fontId="26" fillId="0" borderId="7" xfId="0" applyNumberFormat="1" applyFont="1" applyFill="1" applyBorder="1" applyAlignment="1" applyProtection="1">
      <alignment horizontal="center"/>
    </xf>
    <xf numFmtId="0" fontId="20" fillId="0" borderId="8" xfId="0" applyNumberFormat="1" applyFont="1" applyFill="1" applyBorder="1" applyAlignment="1" applyProtection="1">
      <alignment horizontal="left"/>
    </xf>
    <xf numFmtId="0" fontId="20" fillId="0" borderId="8" xfId="0" applyNumberFormat="1" applyFont="1" applyFill="1" applyBorder="1" applyAlignment="1" applyProtection="1">
      <alignment horizontal="center"/>
    </xf>
    <xf numFmtId="0" fontId="20" fillId="0" borderId="8" xfId="0" applyFont="1" applyFill="1" applyBorder="1" applyAlignment="1" applyProtection="1">
      <alignment horizontal="center" vertical="center"/>
    </xf>
    <xf numFmtId="0" fontId="26" fillId="0" borderId="9" xfId="0" applyNumberFormat="1" applyFont="1" applyFill="1" applyBorder="1" applyAlignment="1" applyProtection="1">
      <alignment horizontal="center"/>
    </xf>
    <xf numFmtId="0" fontId="28" fillId="0" borderId="0" xfId="0" applyFont="1" applyFill="1" applyBorder="1" applyAlignment="1" applyProtection="1">
      <alignment horizontal="center" vertical="center" textRotation="90" wrapText="1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2" fillId="0" borderId="10" xfId="0" applyFont="1" applyFill="1" applyBorder="1" applyAlignment="1" applyProtection="1">
      <alignment horizontal="center" wrapText="1"/>
    </xf>
    <xf numFmtId="0" fontId="12" fillId="0" borderId="11" xfId="0" applyFont="1" applyFill="1" applyBorder="1" applyAlignment="1" applyProtection="1">
      <alignment horizontal="center" wrapText="1"/>
    </xf>
    <xf numFmtId="0" fontId="10" fillId="0" borderId="0" xfId="0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right"/>
    </xf>
    <xf numFmtId="49" fontId="27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horizontal="center" vertical="center" wrapText="1"/>
    </xf>
    <xf numFmtId="0" fontId="17" fillId="0" borderId="0" xfId="0" applyNumberFormat="1" applyFont="1" applyFill="1" applyBorder="1" applyAlignment="1" applyProtection="1">
      <alignment horizontal="left" vertical="justify"/>
    </xf>
    <xf numFmtId="49" fontId="17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wrapText="1"/>
    </xf>
    <xf numFmtId="0" fontId="26" fillId="0" borderId="12" xfId="0" applyFont="1" applyFill="1" applyBorder="1" applyAlignment="1" applyProtection="1">
      <alignment horizontal="center" wrapText="1"/>
    </xf>
    <xf numFmtId="0" fontId="26" fillId="0" borderId="13" xfId="0" applyNumberFormat="1" applyFont="1" applyFill="1" applyBorder="1" applyAlignment="1" applyProtection="1">
      <alignment horizontal="center"/>
    </xf>
    <xf numFmtId="0" fontId="26" fillId="0" borderId="14" xfId="0" applyNumberFormat="1" applyFont="1" applyFill="1" applyBorder="1" applyAlignment="1" applyProtection="1">
      <alignment horizontal="center"/>
    </xf>
    <xf numFmtId="0" fontId="32" fillId="0" borderId="0" xfId="0" applyFont="1" applyFill="1" applyBorder="1" applyAlignment="1" applyProtection="1">
      <alignment horizontal="left"/>
    </xf>
    <xf numFmtId="0" fontId="11" fillId="0" borderId="0" xfId="0" applyFont="1" applyBorder="1" applyAlignment="1" applyProtection="1"/>
    <xf numFmtId="0" fontId="10" fillId="0" borderId="0" xfId="0" applyFont="1" applyFill="1" applyBorder="1" applyAlignment="1" applyProtection="1"/>
    <xf numFmtId="0" fontId="7" fillId="2" borderId="0" xfId="0" applyFont="1" applyFill="1" applyBorder="1" applyAlignment="1" applyProtection="1">
      <alignment horizontal="center" vertical="top"/>
    </xf>
    <xf numFmtId="0" fontId="20" fillId="0" borderId="0" xfId="0" applyNumberFormat="1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 vertical="center" wrapText="1"/>
    </xf>
    <xf numFmtId="0" fontId="26" fillId="0" borderId="15" xfId="0" applyNumberFormat="1" applyFont="1" applyFill="1" applyBorder="1" applyAlignment="1" applyProtection="1">
      <alignment horizontal="center"/>
    </xf>
    <xf numFmtId="0" fontId="26" fillId="0" borderId="8" xfId="0" applyNumberFormat="1" applyFont="1" applyFill="1" applyBorder="1" applyAlignment="1" applyProtection="1">
      <alignment horizontal="center"/>
    </xf>
    <xf numFmtId="0" fontId="20" fillId="0" borderId="16" xfId="0" applyNumberFormat="1" applyFont="1" applyFill="1" applyBorder="1" applyAlignment="1" applyProtection="1">
      <alignment horizontal="left"/>
    </xf>
    <xf numFmtId="0" fontId="12" fillId="0" borderId="17" xfId="0" applyFont="1" applyFill="1" applyBorder="1" applyAlignment="1" applyProtection="1">
      <alignment horizontal="center" vertical="center" wrapText="1"/>
    </xf>
    <xf numFmtId="0" fontId="26" fillId="0" borderId="18" xfId="0" applyNumberFormat="1" applyFont="1" applyFill="1" applyBorder="1" applyAlignment="1" applyProtection="1">
      <alignment horizontal="center"/>
    </xf>
    <xf numFmtId="0" fontId="12" fillId="0" borderId="19" xfId="0" applyFont="1" applyFill="1" applyBorder="1" applyAlignment="1" applyProtection="1">
      <alignment horizontal="center" vertical="center" wrapText="1"/>
    </xf>
    <xf numFmtId="0" fontId="12" fillId="0" borderId="20" xfId="0" applyFont="1" applyFill="1" applyBorder="1" applyAlignment="1" applyProtection="1">
      <alignment horizontal="center" vertical="center" wrapText="1"/>
    </xf>
    <xf numFmtId="0" fontId="26" fillId="0" borderId="21" xfId="0" applyFont="1" applyFill="1" applyBorder="1" applyAlignment="1" applyProtection="1">
      <alignment horizontal="center" wrapText="1"/>
    </xf>
    <xf numFmtId="0" fontId="26" fillId="0" borderId="22" xfId="0" applyNumberFormat="1" applyFont="1" applyFill="1" applyBorder="1" applyAlignment="1" applyProtection="1">
      <alignment horizontal="center"/>
    </xf>
    <xf numFmtId="0" fontId="20" fillId="0" borderId="8" xfId="0" applyFont="1" applyFill="1" applyBorder="1" applyAlignment="1" applyProtection="1">
      <alignment horizontal="left"/>
    </xf>
    <xf numFmtId="0" fontId="26" fillId="0" borderId="23" xfId="0" applyFont="1" applyFill="1" applyBorder="1" applyAlignment="1" applyProtection="1">
      <alignment horizontal="center" wrapText="1"/>
    </xf>
    <xf numFmtId="0" fontId="26" fillId="0" borderId="24" xfId="0" applyNumberFormat="1" applyFont="1" applyFill="1" applyBorder="1" applyAlignment="1" applyProtection="1">
      <alignment horizontal="center"/>
    </xf>
    <xf numFmtId="0" fontId="26" fillId="0" borderId="25" xfId="0" applyNumberFormat="1" applyFont="1" applyFill="1" applyBorder="1" applyAlignment="1" applyProtection="1">
      <alignment horizontal="center"/>
    </xf>
    <xf numFmtId="0" fontId="26" fillId="0" borderId="26" xfId="0" applyNumberFormat="1" applyFont="1" applyFill="1" applyBorder="1" applyAlignment="1" applyProtection="1">
      <alignment horizontal="center"/>
    </xf>
    <xf numFmtId="0" fontId="26" fillId="0" borderId="27" xfId="0" applyNumberFormat="1" applyFont="1" applyFill="1" applyBorder="1" applyAlignment="1" applyProtection="1">
      <alignment horizontal="center"/>
    </xf>
    <xf numFmtId="0" fontId="26" fillId="0" borderId="28" xfId="0" applyNumberFormat="1" applyFont="1" applyFill="1" applyBorder="1" applyAlignment="1" applyProtection="1">
      <alignment horizontal="center"/>
    </xf>
    <xf numFmtId="0" fontId="26" fillId="0" borderId="29" xfId="0" applyNumberFormat="1" applyFont="1" applyFill="1" applyBorder="1" applyAlignment="1" applyProtection="1">
      <alignment horizontal="center"/>
    </xf>
    <xf numFmtId="0" fontId="26" fillId="0" borderId="30" xfId="0" applyNumberFormat="1" applyFont="1" applyFill="1" applyBorder="1" applyAlignment="1" applyProtection="1">
      <alignment horizontal="center"/>
    </xf>
    <xf numFmtId="0" fontId="26" fillId="0" borderId="31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6" fillId="0" borderId="32" xfId="0" applyNumberFormat="1" applyFont="1" applyFill="1" applyBorder="1" applyAlignment="1" applyProtection="1">
      <alignment horizontal="center"/>
    </xf>
    <xf numFmtId="0" fontId="23" fillId="0" borderId="0" xfId="0" applyNumberFormat="1" applyFont="1" applyBorder="1" applyProtection="1"/>
    <xf numFmtId="0" fontId="28" fillId="0" borderId="33" xfId="0" applyFont="1" applyFill="1" applyBorder="1" applyAlignment="1" applyProtection="1">
      <alignment horizontal="center" vertical="center" textRotation="90" wrapText="1"/>
    </xf>
    <xf numFmtId="0" fontId="28" fillId="0" borderId="34" xfId="0" applyFont="1" applyFill="1" applyBorder="1" applyAlignment="1" applyProtection="1">
      <alignment horizontal="center" vertical="center" textRotation="90" wrapText="1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wrapText="1"/>
    </xf>
    <xf numFmtId="0" fontId="12" fillId="0" borderId="35" xfId="0" applyFont="1" applyFill="1" applyBorder="1" applyAlignment="1" applyProtection="1">
      <alignment horizontal="center" vertical="center"/>
    </xf>
    <xf numFmtId="0" fontId="12" fillId="0" borderId="36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left" vertical="top"/>
    </xf>
    <xf numFmtId="0" fontId="6" fillId="0" borderId="0" xfId="0" applyFont="1" applyFill="1" applyBorder="1" applyAlignment="1" applyProtection="1">
      <alignment horizontal="centerContinuous" vertical="top"/>
    </xf>
    <xf numFmtId="0" fontId="8" fillId="0" borderId="0" xfId="0" applyFont="1" applyBorder="1" applyAlignment="1" applyProtection="1">
      <alignment horizontal="left" vertical="top"/>
    </xf>
    <xf numFmtId="0" fontId="9" fillId="0" borderId="0" xfId="0" applyFont="1" applyBorder="1" applyAlignment="1" applyProtection="1">
      <alignment horizontal="center" vertical="top"/>
    </xf>
    <xf numFmtId="0" fontId="14" fillId="0" borderId="0" xfId="0" applyFont="1" applyFill="1" applyBorder="1" applyAlignment="1" applyProtection="1">
      <alignment horizontal="center" vertical="center"/>
    </xf>
    <xf numFmtId="0" fontId="12" fillId="0" borderId="37" xfId="0" applyFont="1" applyFill="1" applyBorder="1" applyAlignment="1" applyProtection="1">
      <alignment horizontal="center" vertical="center" wrapText="1"/>
    </xf>
    <xf numFmtId="0" fontId="12" fillId="0" borderId="38" xfId="0" applyFont="1" applyFill="1" applyBorder="1" applyAlignment="1" applyProtection="1">
      <alignment horizontal="center" vertical="center" wrapText="1"/>
    </xf>
    <xf numFmtId="0" fontId="12" fillId="0" borderId="39" xfId="0" applyFont="1" applyFill="1" applyBorder="1" applyAlignment="1" applyProtection="1">
      <alignment horizontal="center" vertical="center" wrapText="1"/>
    </xf>
    <xf numFmtId="0" fontId="26" fillId="0" borderId="25" xfId="0" applyNumberFormat="1" applyFont="1" applyFill="1" applyBorder="1" applyAlignment="1" applyProtection="1">
      <alignment horizontal="center" wrapText="1"/>
    </xf>
    <xf numFmtId="0" fontId="13" fillId="0" borderId="36" xfId="0" applyFont="1" applyFill="1" applyBorder="1" applyAlignment="1" applyProtection="1">
      <alignment horizontal="center" vertical="center"/>
    </xf>
    <xf numFmtId="0" fontId="13" fillId="0" borderId="40" xfId="0" applyFont="1" applyFill="1" applyBorder="1" applyAlignment="1" applyProtection="1">
      <alignment horizontal="center" vertical="center"/>
    </xf>
    <xf numFmtId="0" fontId="13" fillId="0" borderId="35" xfId="0" applyFont="1" applyFill="1" applyBorder="1" applyAlignment="1" applyProtection="1">
      <alignment horizontal="center" vertical="center"/>
    </xf>
    <xf numFmtId="0" fontId="12" fillId="0" borderId="41" xfId="0" applyFont="1" applyFill="1" applyBorder="1" applyAlignment="1" applyProtection="1">
      <alignment horizontal="center" vertical="center" wrapText="1"/>
    </xf>
    <xf numFmtId="0" fontId="26" fillId="0" borderId="11" xfId="0" applyNumberFormat="1" applyFont="1" applyFill="1" applyBorder="1" applyAlignment="1" applyProtection="1">
      <alignment horizontal="center"/>
    </xf>
    <xf numFmtId="0" fontId="26" fillId="0" borderId="42" xfId="0" applyNumberFormat="1" applyFont="1" applyFill="1" applyBorder="1" applyAlignment="1" applyProtection="1">
      <alignment horizontal="center"/>
    </xf>
    <xf numFmtId="0" fontId="26" fillId="0" borderId="43" xfId="0" applyNumberFormat="1" applyFont="1" applyFill="1" applyBorder="1" applyAlignment="1" applyProtection="1">
      <alignment horizontal="center"/>
    </xf>
    <xf numFmtId="0" fontId="26" fillId="0" borderId="44" xfId="0" applyNumberFormat="1" applyFont="1" applyFill="1" applyBorder="1" applyAlignment="1" applyProtection="1">
      <alignment horizontal="center"/>
    </xf>
    <xf numFmtId="0" fontId="26" fillId="0" borderId="45" xfId="0" applyNumberFormat="1" applyFont="1" applyFill="1" applyBorder="1" applyAlignment="1" applyProtection="1">
      <alignment horizontal="center"/>
    </xf>
    <xf numFmtId="0" fontId="20" fillId="0" borderId="46" xfId="0" applyFont="1" applyFill="1" applyBorder="1" applyAlignment="1" applyProtection="1">
      <alignment horizontal="left"/>
    </xf>
    <xf numFmtId="0" fontId="26" fillId="0" borderId="47" xfId="0" applyNumberFormat="1" applyFont="1" applyFill="1" applyBorder="1" applyAlignment="1" applyProtection="1">
      <alignment horizontal="center"/>
    </xf>
    <xf numFmtId="0" fontId="26" fillId="0" borderId="23" xfId="0" applyNumberFormat="1" applyFont="1" applyFill="1" applyBorder="1" applyAlignment="1" applyProtection="1">
      <alignment horizontal="center"/>
    </xf>
    <xf numFmtId="0" fontId="26" fillId="0" borderId="48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>
      <alignment horizontal="left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49" fontId="19" fillId="0" borderId="0" xfId="0" applyNumberFormat="1" applyFont="1" applyFill="1" applyBorder="1" applyAlignment="1" applyProtection="1">
      <alignment horizontal="center" vertical="center" wrapText="1"/>
    </xf>
    <xf numFmtId="0" fontId="31" fillId="0" borderId="0" xfId="0" applyFont="1" applyBorder="1" applyAlignment="1" applyProtection="1">
      <alignment horizontal="left" vertical="top"/>
    </xf>
    <xf numFmtId="0" fontId="31" fillId="0" borderId="0" xfId="0" applyFont="1" applyBorder="1" applyAlignment="1" applyProtection="1">
      <alignment vertical="top" wrapText="1"/>
    </xf>
    <xf numFmtId="0" fontId="25" fillId="0" borderId="0" xfId="0" applyFont="1" applyBorder="1" applyAlignment="1" applyProtection="1">
      <alignment vertical="top" wrapText="1"/>
    </xf>
    <xf numFmtId="0" fontId="25" fillId="0" borderId="38" xfId="0" applyFont="1" applyBorder="1" applyAlignment="1" applyProtection="1">
      <alignment vertical="top" wrapText="1"/>
    </xf>
    <xf numFmtId="0" fontId="25" fillId="0" borderId="49" xfId="0" applyFont="1" applyFill="1" applyBorder="1" applyAlignment="1" applyProtection="1">
      <alignment horizontal="center" vertical="center" wrapText="1"/>
    </xf>
    <xf numFmtId="0" fontId="25" fillId="0" borderId="50" xfId="0" applyFont="1" applyBorder="1" applyAlignment="1" applyProtection="1">
      <alignment horizontal="right" vertical="top" wrapText="1"/>
    </xf>
    <xf numFmtId="0" fontId="42" fillId="0" borderId="50" xfId="0" applyNumberFormat="1" applyFont="1" applyFill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vertical="top" wrapText="1"/>
    </xf>
    <xf numFmtId="0" fontId="19" fillId="0" borderId="0" xfId="0" applyFont="1" applyBorder="1" applyAlignment="1" applyProtection="1">
      <alignment horizontal="left" vertical="top"/>
    </xf>
    <xf numFmtId="164" fontId="19" fillId="0" borderId="0" xfId="1" applyNumberFormat="1" applyFont="1" applyBorder="1" applyAlignment="1" applyProtection="1">
      <alignment horizontal="right" vertical="top"/>
    </xf>
    <xf numFmtId="0" fontId="19" fillId="0" borderId="0" xfId="0" applyFont="1" applyBorder="1" applyProtection="1"/>
    <xf numFmtId="49" fontId="35" fillId="0" borderId="0" xfId="0" applyNumberFormat="1" applyFont="1" applyFill="1" applyBorder="1" applyAlignment="1" applyProtection="1">
      <alignment horizontal="left" vertical="justify"/>
    </xf>
    <xf numFmtId="0" fontId="36" fillId="0" borderId="0" xfId="0" applyFont="1" applyFill="1" applyBorder="1" applyAlignment="1" applyProtection="1">
      <alignment vertical="justify"/>
    </xf>
    <xf numFmtId="0" fontId="8" fillId="0" borderId="0" xfId="0" applyFont="1" applyFill="1" applyBorder="1" applyAlignment="1" applyProtection="1"/>
    <xf numFmtId="0" fontId="12" fillId="0" borderId="51" xfId="0" applyNumberFormat="1" applyFont="1" applyFill="1" applyBorder="1" applyProtection="1"/>
    <xf numFmtId="0" fontId="14" fillId="0" borderId="51" xfId="0" applyNumberFormat="1" applyFont="1" applyFill="1" applyBorder="1" applyProtection="1"/>
    <xf numFmtId="0" fontId="8" fillId="0" borderId="0" xfId="0" applyFont="1" applyFill="1" applyBorder="1" applyProtection="1"/>
    <xf numFmtId="0" fontId="19" fillId="0" borderId="0" xfId="0" applyFont="1" applyFill="1" applyBorder="1" applyAlignment="1" applyProtection="1">
      <alignment horizontal="center" vertical="center"/>
    </xf>
    <xf numFmtId="0" fontId="0" fillId="0" borderId="0" xfId="0" applyBorder="1"/>
    <xf numFmtId="0" fontId="10" fillId="0" borderId="0" xfId="0" applyFont="1" applyFill="1" applyBorder="1" applyProtection="1"/>
    <xf numFmtId="0" fontId="11" fillId="0" borderId="0" xfId="0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left"/>
    </xf>
    <xf numFmtId="0" fontId="21" fillId="0" borderId="0" xfId="0" applyNumberFormat="1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left"/>
    </xf>
    <xf numFmtId="0" fontId="2" fillId="0" borderId="44" xfId="0" applyFont="1" applyBorder="1" applyProtection="1"/>
    <xf numFmtId="0" fontId="10" fillId="0" borderId="51" xfId="0" applyNumberFormat="1" applyFont="1" applyFill="1" applyBorder="1" applyAlignment="1" applyProtection="1">
      <alignment vertical="top"/>
    </xf>
    <xf numFmtId="0" fontId="19" fillId="0" borderId="0" xfId="0" applyFont="1" applyFill="1" applyBorder="1" applyAlignment="1" applyProtection="1">
      <alignment vertical="center"/>
    </xf>
    <xf numFmtId="0" fontId="14" fillId="0" borderId="40" xfId="0" applyNumberFormat="1" applyFont="1" applyFill="1" applyBorder="1" applyProtection="1"/>
    <xf numFmtId="0" fontId="19" fillId="0" borderId="40" xfId="0" applyNumberFormat="1" applyFont="1" applyFill="1" applyBorder="1" applyAlignment="1" applyProtection="1">
      <alignment horizontal="center" vertical="center"/>
    </xf>
    <xf numFmtId="0" fontId="22" fillId="0" borderId="40" xfId="0" applyNumberFormat="1" applyFont="1" applyFill="1" applyBorder="1" applyAlignment="1" applyProtection="1">
      <alignment horizontal="center" vertical="center"/>
    </xf>
    <xf numFmtId="0" fontId="4" fillId="0" borderId="51" xfId="0" applyNumberFormat="1" applyFont="1" applyFill="1" applyBorder="1" applyAlignment="1" applyProtection="1">
      <alignment vertical="top"/>
    </xf>
    <xf numFmtId="0" fontId="5" fillId="0" borderId="40" xfId="0" applyNumberFormat="1" applyFont="1" applyFill="1" applyBorder="1" applyProtection="1"/>
    <xf numFmtId="49" fontId="30" fillId="0" borderId="0" xfId="0" applyNumberFormat="1" applyFont="1" applyFill="1" applyBorder="1" applyAlignment="1" applyProtection="1">
      <alignment horizontal="center" vertical="justify" wrapText="1"/>
    </xf>
    <xf numFmtId="0" fontId="30" fillId="0" borderId="0" xfId="0" applyFont="1" applyFill="1" applyBorder="1" applyProtection="1"/>
    <xf numFmtId="0" fontId="48" fillId="0" borderId="0" xfId="0" applyFont="1" applyFill="1" applyBorder="1" applyAlignment="1" applyProtection="1"/>
    <xf numFmtId="0" fontId="49" fillId="0" borderId="0" xfId="0" applyFont="1" applyFill="1" applyBorder="1" applyAlignment="1" applyProtection="1">
      <alignment vertical="center"/>
    </xf>
    <xf numFmtId="49" fontId="49" fillId="0" borderId="0" xfId="0" applyNumberFormat="1" applyFont="1" applyFill="1" applyBorder="1" applyAlignment="1" applyProtection="1">
      <alignment horizontal="left" vertical="justify"/>
    </xf>
    <xf numFmtId="0" fontId="50" fillId="0" borderId="0" xfId="0" applyFont="1" applyFill="1" applyBorder="1" applyAlignment="1" applyProtection="1">
      <alignment vertical="justify"/>
    </xf>
    <xf numFmtId="0" fontId="46" fillId="0" borderId="0" xfId="0" applyFont="1" applyFill="1" applyBorder="1" applyAlignment="1" applyProtection="1">
      <alignment horizontal="left"/>
    </xf>
    <xf numFmtId="0" fontId="30" fillId="0" borderId="0" xfId="0" applyFont="1" applyBorder="1" applyProtection="1"/>
    <xf numFmtId="0" fontId="46" fillId="0" borderId="0" xfId="0" applyFont="1" applyFill="1" applyBorder="1" applyAlignment="1" applyProtection="1">
      <alignment vertical="justify"/>
    </xf>
    <xf numFmtId="0" fontId="46" fillId="0" borderId="0" xfId="0" applyFont="1" applyFill="1" applyBorder="1" applyAlignment="1" applyProtection="1">
      <alignment horizontal="right"/>
    </xf>
    <xf numFmtId="0" fontId="46" fillId="0" borderId="0" xfId="0" applyFont="1" applyFill="1" applyBorder="1" applyAlignment="1" applyProtection="1">
      <alignment horizontal="left" vertical="justify"/>
    </xf>
    <xf numFmtId="49" fontId="49" fillId="0" borderId="0" xfId="0" applyNumberFormat="1" applyFont="1" applyFill="1" applyBorder="1" applyAlignment="1" applyProtection="1">
      <alignment horizontal="center" vertical="justify"/>
    </xf>
    <xf numFmtId="49" fontId="41" fillId="0" borderId="0" xfId="0" applyNumberFormat="1" applyFont="1" applyFill="1" applyBorder="1" applyAlignment="1" applyProtection="1">
      <alignment horizontal="center" vertical="justify" wrapText="1"/>
    </xf>
    <xf numFmtId="0" fontId="41" fillId="0" borderId="0" xfId="0" applyFont="1" applyFill="1" applyBorder="1" applyProtection="1"/>
    <xf numFmtId="49" fontId="46" fillId="0" borderId="0" xfId="0" applyNumberFormat="1" applyFont="1" applyFill="1" applyBorder="1" applyAlignment="1" applyProtection="1">
      <alignment horizontal="left" vertical="justify"/>
    </xf>
    <xf numFmtId="49" fontId="46" fillId="0" borderId="0" xfId="0" applyNumberFormat="1" applyFont="1" applyFill="1" applyBorder="1" applyAlignment="1" applyProtection="1">
      <alignment horizontal="center" vertical="justify" wrapText="1"/>
    </xf>
    <xf numFmtId="49" fontId="51" fillId="0" borderId="0" xfId="0" applyNumberFormat="1" applyFont="1" applyFill="1" applyBorder="1" applyAlignment="1" applyProtection="1">
      <alignment horizontal="center" vertical="justify" wrapText="1"/>
    </xf>
    <xf numFmtId="0" fontId="51" fillId="0" borderId="0" xfId="0" applyFont="1" applyFill="1" applyBorder="1" applyProtection="1"/>
    <xf numFmtId="49" fontId="49" fillId="0" borderId="0" xfId="0" applyNumberFormat="1" applyFont="1" applyFill="1" applyBorder="1" applyAlignment="1" applyProtection="1">
      <alignment vertical="justify"/>
    </xf>
    <xf numFmtId="0" fontId="46" fillId="0" borderId="0" xfId="0" applyFont="1" applyFill="1" applyBorder="1" applyAlignment="1" applyProtection="1">
      <alignment vertical="top"/>
    </xf>
    <xf numFmtId="0" fontId="46" fillId="0" borderId="0" xfId="0" applyNumberFormat="1" applyFont="1" applyFill="1" applyBorder="1" applyAlignment="1" applyProtection="1">
      <alignment horizontal="left" vertical="justify"/>
    </xf>
    <xf numFmtId="0" fontId="51" fillId="0" borderId="0" xfId="0" applyFont="1" applyFill="1" applyBorder="1" applyAlignment="1" applyProtection="1">
      <alignment horizontal="center"/>
    </xf>
    <xf numFmtId="0" fontId="41" fillId="0" borderId="0" xfId="0" applyFont="1" applyBorder="1" applyProtection="1"/>
    <xf numFmtId="49" fontId="49" fillId="0" borderId="0" xfId="0" applyNumberFormat="1" applyFont="1" applyFill="1" applyBorder="1" applyAlignment="1" applyProtection="1">
      <alignment horizontal="right" vertical="justify"/>
    </xf>
    <xf numFmtId="0" fontId="41" fillId="0" borderId="0" xfId="0" applyFont="1" applyFill="1" applyBorder="1" applyAlignment="1" applyProtection="1">
      <alignment horizontal="center"/>
    </xf>
    <xf numFmtId="0" fontId="41" fillId="0" borderId="0" xfId="0" applyFont="1" applyFill="1" applyBorder="1" applyAlignment="1" applyProtection="1">
      <alignment horizontal="left" vertical="top" wrapText="1"/>
    </xf>
    <xf numFmtId="0" fontId="41" fillId="0" borderId="0" xfId="0" applyNumberFormat="1" applyFont="1" applyFill="1" applyBorder="1" applyAlignment="1" applyProtection="1">
      <alignment vertical="top" wrapText="1"/>
    </xf>
    <xf numFmtId="0" fontId="41" fillId="0" borderId="0" xfId="0" applyNumberFormat="1" applyFont="1" applyFill="1" applyBorder="1" applyProtection="1"/>
    <xf numFmtId="49" fontId="41" fillId="0" borderId="0" xfId="0" applyNumberFormat="1" applyFont="1" applyFill="1" applyBorder="1" applyProtection="1"/>
    <xf numFmtId="0" fontId="30" fillId="0" borderId="0" xfId="0" applyFont="1" applyFill="1" applyBorder="1" applyAlignment="1" applyProtection="1"/>
    <xf numFmtId="0" fontId="30" fillId="0" borderId="0" xfId="0" applyFont="1" applyBorder="1" applyAlignment="1" applyProtection="1">
      <alignment horizontal="left"/>
    </xf>
    <xf numFmtId="0" fontId="50" fillId="0" borderId="0" xfId="0" applyFont="1" applyFill="1" applyBorder="1" applyAlignment="1" applyProtection="1">
      <alignment horizontal="left" vertical="justify"/>
    </xf>
    <xf numFmtId="0" fontId="51" fillId="0" borderId="0" xfId="0" applyFont="1" applyFill="1" applyBorder="1" applyAlignment="1" applyProtection="1">
      <alignment horizontal="left"/>
    </xf>
    <xf numFmtId="0" fontId="46" fillId="0" borderId="0" xfId="0" applyFont="1" applyFill="1" applyBorder="1" applyAlignment="1" applyProtection="1">
      <alignment horizontal="left" vertical="top"/>
    </xf>
    <xf numFmtId="0" fontId="30" fillId="0" borderId="0" xfId="0" applyFont="1" applyFill="1" applyBorder="1" applyAlignment="1" applyProtection="1">
      <alignment horizontal="left"/>
    </xf>
    <xf numFmtId="0" fontId="41" fillId="0" borderId="0" xfId="0" applyNumberFormat="1" applyFont="1" applyFill="1" applyBorder="1" applyAlignment="1" applyProtection="1">
      <alignment horizontal="left"/>
    </xf>
    <xf numFmtId="0" fontId="30" fillId="0" borderId="0" xfId="0" applyNumberFormat="1" applyFont="1" applyFill="1" applyBorder="1" applyAlignment="1" applyProtection="1">
      <alignment horizontal="left"/>
    </xf>
    <xf numFmtId="49" fontId="53" fillId="0" borderId="0" xfId="0" applyNumberFormat="1" applyFont="1" applyFill="1" applyBorder="1" applyAlignment="1" applyProtection="1">
      <alignment horizontal="center" vertical="justify"/>
    </xf>
    <xf numFmtId="0" fontId="12" fillId="0" borderId="0" xfId="0" applyFont="1" applyFill="1" applyBorder="1" applyProtection="1"/>
    <xf numFmtId="0" fontId="26" fillId="0" borderId="68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/>
    <xf numFmtId="0" fontId="20" fillId="0" borderId="0" xfId="0" applyFont="1" applyFill="1" applyBorder="1" applyAlignment="1" applyProtection="1"/>
    <xf numFmtId="0" fontId="42" fillId="0" borderId="0" xfId="0" applyNumberFormat="1" applyFont="1" applyFill="1" applyBorder="1" applyAlignment="1" applyProtection="1">
      <alignment horizontal="center" vertical="center"/>
    </xf>
    <xf numFmtId="0" fontId="55" fillId="0" borderId="0" xfId="0" applyFont="1" applyFill="1"/>
    <xf numFmtId="0" fontId="55" fillId="0" borderId="0" xfId="0" applyFont="1" applyFill="1" applyAlignment="1">
      <alignment wrapText="1"/>
    </xf>
    <xf numFmtId="0" fontId="56" fillId="0" borderId="0" xfId="0" applyFont="1" applyFill="1"/>
    <xf numFmtId="0" fontId="57" fillId="0" borderId="52" xfId="0" applyFont="1" applyFill="1" applyBorder="1" applyAlignment="1">
      <alignment horizontal="center" vertical="top" wrapText="1"/>
    </xf>
    <xf numFmtId="0" fontId="58" fillId="0" borderId="0" xfId="0" applyFont="1" applyFill="1"/>
    <xf numFmtId="0" fontId="56" fillId="0" borderId="35" xfId="0" applyFont="1" applyFill="1" applyBorder="1"/>
    <xf numFmtId="0" fontId="56" fillId="0" borderId="34" xfId="0" applyFont="1" applyFill="1" applyBorder="1" applyAlignment="1">
      <alignment vertical="top" wrapText="1"/>
    </xf>
    <xf numFmtId="0" fontId="56" fillId="0" borderId="62" xfId="0" applyFont="1" applyFill="1" applyBorder="1" applyAlignment="1">
      <alignment vertical="top" wrapText="1"/>
    </xf>
    <xf numFmtId="0" fontId="56" fillId="0" borderId="52" xfId="0" applyFont="1" applyFill="1" applyBorder="1"/>
    <xf numFmtId="0" fontId="59" fillId="0" borderId="34" xfId="0" applyFont="1" applyFill="1" applyBorder="1" applyAlignment="1">
      <alignment vertical="top" wrapText="1"/>
    </xf>
    <xf numFmtId="0" fontId="59" fillId="0" borderId="62" xfId="0" applyFont="1" applyFill="1" applyBorder="1" applyAlignment="1">
      <alignment vertical="top" wrapText="1"/>
    </xf>
    <xf numFmtId="0" fontId="59" fillId="0" borderId="52" xfId="0" applyFont="1" applyFill="1" applyBorder="1" applyAlignment="1">
      <alignment vertical="top" wrapText="1"/>
    </xf>
    <xf numFmtId="0" fontId="59" fillId="0" borderId="35" xfId="0" applyFont="1" applyFill="1" applyBorder="1" applyAlignment="1">
      <alignment vertical="top" wrapText="1"/>
    </xf>
    <xf numFmtId="0" fontId="59" fillId="0" borderId="0" xfId="0" applyFont="1" applyFill="1"/>
    <xf numFmtId="0" fontId="56" fillId="0" borderId="62" xfId="0" applyFont="1" applyFill="1" applyBorder="1" applyAlignment="1">
      <alignment horizontal="center" vertical="center" wrapText="1"/>
    </xf>
    <xf numFmtId="0" fontId="56" fillId="0" borderId="52" xfId="0" applyFont="1" applyFill="1" applyBorder="1" applyAlignment="1">
      <alignment horizontal="center" vertical="center"/>
    </xf>
    <xf numFmtId="0" fontId="59" fillId="0" borderId="62" xfId="0" applyFont="1" applyFill="1" applyBorder="1" applyAlignment="1">
      <alignment horizontal="center" vertical="center" wrapText="1"/>
    </xf>
    <xf numFmtId="0" fontId="59" fillId="0" borderId="35" xfId="0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horizontal="left" vertical="center"/>
    </xf>
    <xf numFmtId="0" fontId="3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horizontal="left" vertical="top"/>
    </xf>
    <xf numFmtId="0" fontId="11" fillId="0" borderId="0" xfId="0" applyFont="1" applyBorder="1" applyAlignment="1" applyProtection="1">
      <alignment horizontal="center"/>
    </xf>
    <xf numFmtId="0" fontId="61" fillId="0" borderId="0" xfId="0" applyFont="1" applyFill="1" applyBorder="1" applyAlignment="1" applyProtection="1"/>
    <xf numFmtId="49" fontId="62" fillId="0" borderId="0" xfId="0" applyNumberFormat="1" applyFont="1" applyFill="1" applyBorder="1" applyAlignment="1" applyProtection="1">
      <alignment horizontal="left" vertical="justify"/>
    </xf>
    <xf numFmtId="49" fontId="60" fillId="0" borderId="0" xfId="0" applyNumberFormat="1" applyFont="1" applyFill="1" applyBorder="1" applyAlignment="1" applyProtection="1">
      <alignment horizontal="left" vertical="justify"/>
    </xf>
    <xf numFmtId="0" fontId="52" fillId="0" borderId="0" xfId="0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63" fillId="0" borderId="0" xfId="0" applyFont="1" applyBorder="1" applyAlignment="1" applyProtection="1">
      <alignment horizontal="centerContinuous" vertical="top" wrapText="1"/>
    </xf>
    <xf numFmtId="0" fontId="6" fillId="0" borderId="0" xfId="0" applyFont="1" applyBorder="1" applyAlignment="1" applyProtection="1">
      <alignment horizontal="centerContinuous" vertical="top"/>
    </xf>
    <xf numFmtId="0" fontId="9" fillId="0" borderId="0" xfId="0" applyFont="1" applyBorder="1" applyAlignment="1" applyProtection="1">
      <alignment horizontal="centerContinuous" vertical="top"/>
    </xf>
    <xf numFmtId="0" fontId="18" fillId="0" borderId="0" xfId="0" applyFont="1" applyBorder="1" applyAlignment="1" applyProtection="1">
      <alignment horizontal="centerContinuous" vertical="top"/>
    </xf>
    <xf numFmtId="0" fontId="30" fillId="0" borderId="0" xfId="0" applyFont="1" applyBorder="1" applyAlignment="1" applyProtection="1">
      <alignment horizontal="left" vertical="top"/>
    </xf>
    <xf numFmtId="0" fontId="30" fillId="0" borderId="0" xfId="0" applyNumberFormat="1" applyFont="1" applyBorder="1" applyAlignment="1" applyProtection="1">
      <alignment horizontal="left" vertical="top"/>
    </xf>
    <xf numFmtId="0" fontId="22" fillId="0" borderId="0" xfId="0" applyNumberFormat="1" applyFont="1" applyBorder="1" applyAlignment="1" applyProtection="1">
      <alignment horizontal="centerContinuous"/>
    </xf>
    <xf numFmtId="0" fontId="2" fillId="0" borderId="0" xfId="0" applyNumberFormat="1" applyFont="1" applyBorder="1" applyProtection="1"/>
    <xf numFmtId="0" fontId="64" fillId="0" borderId="0" xfId="0" applyFont="1" applyAlignment="1">
      <alignment vertical="center"/>
    </xf>
    <xf numFmtId="0" fontId="19" fillId="0" borderId="0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18" fillId="0" borderId="0" xfId="0" applyFont="1" applyBorder="1" applyAlignment="1" applyProtection="1">
      <alignment vertical="top"/>
    </xf>
    <xf numFmtId="49" fontId="19" fillId="0" borderId="16" xfId="0" applyNumberFormat="1" applyFont="1" applyBorder="1" applyAlignment="1" applyProtection="1">
      <alignment horizontal="centerContinuous" vertical="center"/>
    </xf>
    <xf numFmtId="49" fontId="65" fillId="0" borderId="16" xfId="0" applyNumberFormat="1" applyFont="1" applyBorder="1" applyAlignment="1" applyProtection="1">
      <alignment horizontal="centerContinuous" vertical="center"/>
    </xf>
    <xf numFmtId="0" fontId="2" fillId="0" borderId="16" xfId="0" applyFont="1" applyBorder="1" applyProtection="1"/>
    <xf numFmtId="0" fontId="15" fillId="0" borderId="16" xfId="0" applyFont="1" applyBorder="1" applyAlignment="1" applyProtection="1">
      <alignment horizontal="left" wrapText="1"/>
    </xf>
    <xf numFmtId="0" fontId="18" fillId="0" borderId="16" xfId="0" applyFont="1" applyBorder="1" applyAlignment="1" applyProtection="1">
      <alignment vertical="top"/>
    </xf>
    <xf numFmtId="0" fontId="9" fillId="0" borderId="0" xfId="0" applyFont="1" applyBorder="1" applyAlignment="1" applyProtection="1">
      <alignment horizontal="left" vertical="top"/>
    </xf>
    <xf numFmtId="49" fontId="10" fillId="0" borderId="0" xfId="0" applyNumberFormat="1" applyFont="1" applyBorder="1" applyAlignment="1" applyProtection="1">
      <alignment horizontal="left" vertical="center"/>
    </xf>
    <xf numFmtId="0" fontId="2" fillId="0" borderId="0" xfId="0" applyNumberFormat="1" applyFont="1" applyBorder="1" applyAlignment="1" applyProtection="1">
      <alignment horizontal="left"/>
    </xf>
    <xf numFmtId="0" fontId="15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horizontal="left"/>
    </xf>
    <xf numFmtId="0" fontId="17" fillId="0" borderId="0" xfId="0" applyFont="1" applyBorder="1" applyAlignment="1" applyProtection="1">
      <alignment horizontal="center" vertical="top"/>
    </xf>
    <xf numFmtId="0" fontId="2" fillId="0" borderId="0" xfId="0" applyFont="1" applyBorder="1" applyAlignment="1" applyProtection="1"/>
    <xf numFmtId="49" fontId="4" fillId="0" borderId="0" xfId="0" applyNumberFormat="1" applyFont="1" applyBorder="1" applyProtection="1"/>
    <xf numFmtId="49" fontId="4" fillId="0" borderId="0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/>
    <xf numFmtId="0" fontId="14" fillId="0" borderId="0" xfId="0" applyFont="1" applyBorder="1" applyProtection="1"/>
    <xf numFmtId="0" fontId="11" fillId="0" borderId="0" xfId="0" applyFont="1" applyBorder="1" applyAlignment="1" applyProtection="1">
      <alignment horizontal="left" vertical="center"/>
    </xf>
    <xf numFmtId="49" fontId="10" fillId="0" borderId="0" xfId="0" applyNumberFormat="1" applyFont="1" applyBorder="1" applyProtection="1"/>
    <xf numFmtId="49" fontId="26" fillId="0" borderId="0" xfId="0" applyNumberFormat="1" applyFont="1" applyBorder="1" applyAlignment="1" applyProtection="1">
      <alignment horizontal="center" vertical="top"/>
    </xf>
    <xf numFmtId="49" fontId="19" fillId="0" borderId="0" xfId="0" applyNumberFormat="1" applyFont="1" applyBorder="1" applyAlignment="1" applyProtection="1">
      <alignment horizontal="center" vertical="top"/>
    </xf>
    <xf numFmtId="0" fontId="8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16" fillId="0" borderId="0" xfId="0" applyFont="1" applyAlignment="1" applyProtection="1"/>
    <xf numFmtId="0" fontId="4" fillId="0" borderId="0" xfId="0" applyFont="1" applyBorder="1" applyAlignment="1" applyProtection="1"/>
    <xf numFmtId="0" fontId="16" fillId="0" borderId="0" xfId="0" applyFont="1" applyAlignment="1" applyProtection="1">
      <alignment vertical="center"/>
    </xf>
    <xf numFmtId="49" fontId="10" fillId="0" borderId="64" xfId="0" applyNumberFormat="1" applyFont="1" applyFill="1" applyBorder="1" applyAlignment="1" applyProtection="1">
      <alignment vertical="center"/>
    </xf>
    <xf numFmtId="0" fontId="15" fillId="0" borderId="0" xfId="0" applyFont="1" applyBorder="1" applyProtection="1"/>
    <xf numFmtId="0" fontId="65" fillId="0" borderId="16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2" fillId="0" borderId="16" xfId="0" applyFont="1" applyBorder="1" applyAlignment="1" applyProtection="1">
      <alignment horizontal="center"/>
    </xf>
    <xf numFmtId="49" fontId="10" fillId="0" borderId="16" xfId="0" applyNumberFormat="1" applyFont="1" applyFill="1" applyBorder="1" applyAlignment="1" applyProtection="1">
      <alignment horizontal="left"/>
    </xf>
    <xf numFmtId="49" fontId="12" fillId="0" borderId="16" xfId="0" applyNumberFormat="1" applyFont="1" applyFill="1" applyBorder="1" applyAlignment="1" applyProtection="1">
      <alignment horizontal="center" vertical="center"/>
    </xf>
    <xf numFmtId="49" fontId="10" fillId="0" borderId="16" xfId="0" applyNumberFormat="1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/>
    </xf>
    <xf numFmtId="0" fontId="15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left" vertical="top"/>
    </xf>
    <xf numFmtId="0" fontId="9" fillId="0" borderId="0" xfId="0" applyNumberFormat="1" applyFont="1" applyBorder="1" applyAlignment="1" applyProtection="1">
      <alignment horizontal="left" vertical="top"/>
    </xf>
    <xf numFmtId="0" fontId="3" fillId="0" borderId="0" xfId="0" applyNumberFormat="1" applyFont="1" applyBorder="1" applyAlignment="1" applyProtection="1">
      <alignment horizontal="centerContinuous" vertical="center"/>
    </xf>
    <xf numFmtId="0" fontId="10" fillId="0" borderId="0" xfId="0" applyNumberFormat="1" applyFont="1" applyFill="1" applyBorder="1" applyAlignment="1" applyProtection="1">
      <alignment horizontal="centerContinuous" vertical="center"/>
    </xf>
    <xf numFmtId="49" fontId="48" fillId="0" borderId="0" xfId="0" applyNumberFormat="1" applyFont="1" applyFill="1" applyBorder="1" applyAlignment="1" applyProtection="1">
      <alignment horizontal="centerContinuous" vertical="center"/>
    </xf>
    <xf numFmtId="0" fontId="25" fillId="0" borderId="0" xfId="0" applyFont="1" applyBorder="1" applyAlignment="1" applyProtection="1"/>
    <xf numFmtId="0" fontId="9" fillId="0" borderId="16" xfId="0" applyFont="1" applyBorder="1" applyAlignment="1" applyProtection="1"/>
    <xf numFmtId="0" fontId="19" fillId="0" borderId="16" xfId="0" applyFont="1" applyBorder="1" applyAlignment="1" applyProtection="1"/>
    <xf numFmtId="0" fontId="17" fillId="0" borderId="0" xfId="0" applyFont="1" applyBorder="1" applyAlignment="1" applyProtection="1">
      <alignment horizontal="left" vertical="top"/>
    </xf>
    <xf numFmtId="0" fontId="14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7" fillId="0" borderId="0" xfId="0" applyFont="1" applyBorder="1" applyProtection="1"/>
    <xf numFmtId="0" fontId="14" fillId="0" borderId="0" xfId="0" applyFont="1" applyBorder="1" applyAlignment="1" applyProtection="1"/>
    <xf numFmtId="0" fontId="14" fillId="0" borderId="64" xfId="0" applyFont="1" applyBorder="1" applyAlignment="1" applyProtection="1">
      <alignment vertical="center"/>
    </xf>
    <xf numFmtId="0" fontId="4" fillId="0" borderId="0" xfId="0" applyNumberFormat="1" applyFont="1" applyBorder="1" applyAlignment="1" applyProtection="1"/>
    <xf numFmtId="0" fontId="25" fillId="0" borderId="16" xfId="0" applyNumberFormat="1" applyFont="1" applyBorder="1" applyAlignment="1" applyProtection="1">
      <alignment horizontal="centerContinuous" vertical="center"/>
    </xf>
    <xf numFmtId="0" fontId="10" fillId="0" borderId="0" xfId="0" applyNumberFormat="1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 vertical="center"/>
    </xf>
    <xf numFmtId="0" fontId="19" fillId="0" borderId="0" xfId="0" applyNumberFormat="1" applyFont="1" applyBorder="1" applyAlignment="1" applyProtection="1">
      <alignment horizontal="right"/>
    </xf>
    <xf numFmtId="0" fontId="23" fillId="0" borderId="64" xfId="0" applyNumberFormat="1" applyFont="1" applyBorder="1" applyAlignment="1" applyProtection="1"/>
    <xf numFmtId="0" fontId="19" fillId="0" borderId="64" xfId="0" applyNumberFormat="1" applyFont="1" applyBorder="1" applyAlignment="1" applyProtection="1"/>
    <xf numFmtId="0" fontId="19" fillId="0" borderId="0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</xf>
    <xf numFmtId="0" fontId="68" fillId="0" borderId="0" xfId="0" applyFont="1" applyFill="1" applyBorder="1" applyAlignment="1" applyProtection="1">
      <alignment horizontal="right" vertical="center"/>
    </xf>
    <xf numFmtId="0" fontId="26" fillId="0" borderId="29" xfId="0" applyFont="1" applyFill="1" applyBorder="1" applyAlignment="1" applyProtection="1">
      <alignment horizontal="center" vertical="center" wrapText="1"/>
    </xf>
    <xf numFmtId="0" fontId="26" fillId="0" borderId="5" xfId="0" applyFont="1" applyFill="1" applyBorder="1" applyAlignment="1" applyProtection="1">
      <alignment horizontal="center" vertical="center" wrapText="1"/>
    </xf>
    <xf numFmtId="0" fontId="26" fillId="0" borderId="31" xfId="0" applyFont="1" applyFill="1" applyBorder="1" applyAlignment="1" applyProtection="1">
      <alignment horizontal="center" vertical="center" wrapText="1"/>
    </xf>
    <xf numFmtId="0" fontId="26" fillId="0" borderId="30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16" fillId="0" borderId="21" xfId="0" applyFont="1" applyFill="1" applyBorder="1" applyAlignment="1" applyProtection="1">
      <alignment horizontal="center" wrapText="1"/>
    </xf>
    <xf numFmtId="0" fontId="19" fillId="0" borderId="15" xfId="0" applyNumberFormat="1" applyFont="1" applyFill="1" applyBorder="1" applyAlignment="1" applyProtection="1">
      <alignment horizontal="center"/>
    </xf>
    <xf numFmtId="0" fontId="19" fillId="0" borderId="8" xfId="0" applyNumberFormat="1" applyFont="1" applyFill="1" applyBorder="1" applyAlignment="1" applyProtection="1">
      <alignment horizontal="center"/>
    </xf>
    <xf numFmtId="0" fontId="19" fillId="0" borderId="68" xfId="0" applyNumberFormat="1" applyFont="1" applyFill="1" applyBorder="1" applyAlignment="1" applyProtection="1">
      <alignment horizontal="center"/>
    </xf>
    <xf numFmtId="0" fontId="19" fillId="0" borderId="18" xfId="0" applyNumberFormat="1" applyFont="1" applyFill="1" applyBorder="1" applyAlignment="1" applyProtection="1">
      <alignment horizontal="center"/>
    </xf>
    <xf numFmtId="0" fontId="16" fillId="0" borderId="23" xfId="0" applyFont="1" applyFill="1" applyBorder="1" applyAlignment="1" applyProtection="1">
      <alignment horizontal="center" wrapText="1"/>
    </xf>
    <xf numFmtId="0" fontId="19" fillId="0" borderId="24" xfId="0" applyNumberFormat="1" applyFont="1" applyFill="1" applyBorder="1" applyAlignment="1" applyProtection="1">
      <alignment horizontal="center"/>
    </xf>
    <xf numFmtId="0" fontId="19" fillId="0" borderId="25" xfId="0" applyNumberFormat="1" applyFont="1" applyFill="1" applyBorder="1" applyAlignment="1" applyProtection="1">
      <alignment horizontal="center"/>
    </xf>
    <xf numFmtId="0" fontId="19" fillId="0" borderId="26" xfId="0" applyNumberFormat="1" applyFont="1" applyFill="1" applyBorder="1" applyAlignment="1" applyProtection="1">
      <alignment horizontal="center"/>
    </xf>
    <xf numFmtId="0" fontId="19" fillId="0" borderId="27" xfId="0" applyNumberFormat="1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 wrapText="1"/>
    </xf>
    <xf numFmtId="0" fontId="16" fillId="0" borderId="48" xfId="0" applyFont="1" applyFill="1" applyBorder="1" applyAlignment="1" applyProtection="1">
      <alignment horizontal="center" wrapText="1"/>
    </xf>
    <xf numFmtId="0" fontId="19" fillId="0" borderId="29" xfId="0" applyNumberFormat="1" applyFont="1" applyFill="1" applyBorder="1" applyAlignment="1" applyProtection="1">
      <alignment horizontal="center"/>
    </xf>
    <xf numFmtId="0" fontId="19" fillId="0" borderId="5" xfId="0" applyNumberFormat="1" applyFont="1" applyFill="1" applyBorder="1" applyAlignment="1" applyProtection="1">
      <alignment horizontal="center"/>
    </xf>
    <xf numFmtId="0" fontId="19" fillId="0" borderId="31" xfId="0" applyNumberFormat="1" applyFont="1" applyFill="1" applyBorder="1" applyAlignment="1" applyProtection="1">
      <alignment horizontal="center"/>
    </xf>
    <xf numFmtId="0" fontId="19" fillId="0" borderId="30" xfId="0" applyNumberFormat="1" applyFont="1" applyFill="1" applyBorder="1" applyAlignment="1" applyProtection="1">
      <alignment horizontal="center"/>
    </xf>
    <xf numFmtId="0" fontId="27" fillId="0" borderId="8" xfId="0" applyNumberFormat="1" applyFont="1" applyFill="1" applyBorder="1" applyAlignment="1" applyProtection="1">
      <alignment horizontal="left"/>
    </xf>
    <xf numFmtId="0" fontId="27" fillId="0" borderId="0" xfId="0" applyNumberFormat="1" applyFont="1" applyFill="1" applyBorder="1" applyAlignment="1" applyProtection="1">
      <alignment horizontal="left"/>
    </xf>
    <xf numFmtId="0" fontId="16" fillId="0" borderId="8" xfId="0" applyNumberFormat="1" applyFont="1" applyFill="1" applyBorder="1" applyAlignment="1" applyProtection="1">
      <alignment horizontal="center"/>
    </xf>
    <xf numFmtId="0" fontId="27" fillId="0" borderId="8" xfId="0" applyFont="1" applyFill="1" applyBorder="1" applyAlignment="1" applyProtection="1">
      <alignment horizontal="center" vertical="center"/>
    </xf>
    <xf numFmtId="0" fontId="13" fillId="0" borderId="0" xfId="0" applyFont="1" applyFill="1" applyBorder="1" applyProtection="1"/>
    <xf numFmtId="0" fontId="27" fillId="0" borderId="8" xfId="0" applyNumberFormat="1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center"/>
    </xf>
    <xf numFmtId="0" fontId="10" fillId="0" borderId="51" xfId="0" applyFont="1" applyFill="1" applyBorder="1" applyAlignment="1" applyProtection="1"/>
    <xf numFmtId="0" fontId="12" fillId="0" borderId="0" xfId="0" applyFont="1" applyFill="1" applyBorder="1" applyAlignment="1" applyProtection="1">
      <alignment horizontal="left"/>
    </xf>
    <xf numFmtId="0" fontId="12" fillId="0" borderId="0" xfId="0" applyNumberFormat="1" applyFont="1" applyFill="1" applyBorder="1" applyAlignment="1" applyProtection="1">
      <alignment horizontal="center"/>
    </xf>
    <xf numFmtId="0" fontId="26" fillId="0" borderId="36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vertical="center"/>
    </xf>
    <xf numFmtId="0" fontId="30" fillId="0" borderId="36" xfId="0" applyNumberFormat="1" applyFont="1" applyFill="1" applyBorder="1" applyAlignment="1" applyProtection="1">
      <alignment vertical="center"/>
    </xf>
    <xf numFmtId="0" fontId="30" fillId="0" borderId="40" xfId="0" applyNumberFormat="1" applyFont="1" applyFill="1" applyBorder="1" applyAlignment="1" applyProtection="1">
      <alignment vertical="center"/>
    </xf>
    <xf numFmtId="0" fontId="25" fillId="0" borderId="0" xfId="0" applyFont="1" applyBorder="1" applyAlignment="1" applyProtection="1">
      <alignment horizontal="right" vertical="top" wrapText="1"/>
    </xf>
    <xf numFmtId="0" fontId="59" fillId="0" borderId="0" xfId="0" applyFont="1" applyFill="1" applyBorder="1" applyAlignment="1">
      <alignment horizontal="center" wrapText="1"/>
    </xf>
    <xf numFmtId="0" fontId="30" fillId="0" borderId="36" xfId="0" applyNumberFormat="1" applyFont="1" applyFill="1" applyBorder="1" applyAlignment="1" applyProtection="1">
      <alignment horizontal="center" vertical="center"/>
    </xf>
    <xf numFmtId="0" fontId="30" fillId="0" borderId="35" xfId="0" applyNumberFormat="1" applyFont="1" applyFill="1" applyBorder="1" applyAlignment="1" applyProtection="1">
      <alignment horizontal="center" vertical="center"/>
    </xf>
    <xf numFmtId="0" fontId="30" fillId="0" borderId="40" xfId="0" applyNumberFormat="1" applyFont="1" applyFill="1" applyBorder="1" applyAlignment="1" applyProtection="1">
      <alignment horizontal="center" vertical="center"/>
    </xf>
    <xf numFmtId="0" fontId="30" fillId="0" borderId="1" xfId="0" applyNumberFormat="1" applyFont="1" applyFill="1" applyBorder="1" applyAlignment="1" applyProtection="1">
      <alignment horizontal="center" vertical="center"/>
    </xf>
    <xf numFmtId="0" fontId="30" fillId="0" borderId="9" xfId="0" applyNumberFormat="1" applyFont="1" applyFill="1" applyBorder="1" applyAlignment="1" applyProtection="1">
      <alignment horizontal="center" vertical="center"/>
    </xf>
    <xf numFmtId="0" fontId="30" fillId="0" borderId="1" xfId="0" applyFont="1" applyFill="1" applyBorder="1" applyAlignment="1" applyProtection="1">
      <alignment horizontal="left" vertical="center" wrapText="1" shrinkToFit="1"/>
    </xf>
    <xf numFmtId="0" fontId="30" fillId="0" borderId="47" xfId="0" applyFont="1" applyFill="1" applyBorder="1" applyAlignment="1" applyProtection="1">
      <alignment horizontal="left" vertical="center" wrapText="1" shrinkToFit="1"/>
    </xf>
    <xf numFmtId="0" fontId="30" fillId="0" borderId="9" xfId="0" applyFont="1" applyFill="1" applyBorder="1" applyAlignment="1" applyProtection="1">
      <alignment horizontal="left" vertical="center" wrapText="1" shrinkToFit="1"/>
    </xf>
    <xf numFmtId="0" fontId="41" fillId="0" borderId="1" xfId="0" applyNumberFormat="1" applyFont="1" applyFill="1" applyBorder="1" applyAlignment="1" applyProtection="1">
      <alignment horizontal="center" vertical="center"/>
    </xf>
    <xf numFmtId="0" fontId="41" fillId="0" borderId="9" xfId="0" applyNumberFormat="1" applyFont="1" applyFill="1" applyBorder="1" applyAlignment="1" applyProtection="1">
      <alignment horizontal="center" vertical="center"/>
    </xf>
    <xf numFmtId="0" fontId="30" fillId="0" borderId="47" xfId="0" applyNumberFormat="1" applyFont="1" applyFill="1" applyBorder="1" applyAlignment="1" applyProtection="1">
      <alignment horizontal="center" vertical="center"/>
    </xf>
    <xf numFmtId="0" fontId="44" fillId="0" borderId="1" xfId="0" applyNumberFormat="1" applyFont="1" applyFill="1" applyBorder="1" applyAlignment="1" applyProtection="1">
      <alignment horizontal="center" vertical="center"/>
    </xf>
    <xf numFmtId="0" fontId="44" fillId="0" borderId="47" xfId="0" applyNumberFormat="1" applyFont="1" applyFill="1" applyBorder="1" applyAlignment="1" applyProtection="1">
      <alignment horizontal="center" vertical="center"/>
    </xf>
    <xf numFmtId="0" fontId="44" fillId="0" borderId="9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/>
    </xf>
    <xf numFmtId="49" fontId="30" fillId="0" borderId="36" xfId="0" applyNumberFormat="1" applyFont="1" applyFill="1" applyBorder="1" applyAlignment="1" applyProtection="1">
      <alignment horizontal="center" vertical="center" wrapText="1"/>
    </xf>
    <xf numFmtId="49" fontId="30" fillId="0" borderId="40" xfId="0" applyNumberFormat="1" applyFont="1" applyFill="1" applyBorder="1" applyAlignment="1" applyProtection="1">
      <alignment horizontal="center" vertical="center" wrapText="1"/>
    </xf>
    <xf numFmtId="49" fontId="30" fillId="0" borderId="35" xfId="0" applyNumberFormat="1" applyFont="1" applyFill="1" applyBorder="1" applyAlignment="1" applyProtection="1">
      <alignment horizontal="center" vertical="center" wrapText="1"/>
    </xf>
    <xf numFmtId="0" fontId="30" fillId="0" borderId="52" xfId="0" applyFont="1" applyFill="1" applyBorder="1" applyAlignment="1" applyProtection="1">
      <alignment horizontal="left" vertical="center" wrapText="1"/>
    </xf>
    <xf numFmtId="0" fontId="52" fillId="0" borderId="0" xfId="0" applyFont="1" applyFill="1" applyBorder="1" applyAlignment="1" applyProtection="1">
      <alignment vertical="center"/>
    </xf>
    <xf numFmtId="0" fontId="46" fillId="0" borderId="0" xfId="0" applyFont="1" applyFill="1" applyBorder="1" applyAlignment="1" applyProtection="1">
      <alignment horizontal="left" vertical="justify"/>
    </xf>
    <xf numFmtId="49" fontId="60" fillId="0" borderId="0" xfId="0" applyNumberFormat="1" applyFont="1" applyFill="1" applyBorder="1" applyAlignment="1" applyProtection="1">
      <alignment horizontal="left"/>
    </xf>
    <xf numFmtId="49" fontId="39" fillId="0" borderId="0" xfId="0" applyNumberFormat="1" applyFont="1" applyFill="1" applyBorder="1" applyAlignment="1" applyProtection="1">
      <alignment horizontal="right" vertical="justify"/>
    </xf>
    <xf numFmtId="49" fontId="60" fillId="0" borderId="0" xfId="0" applyNumberFormat="1" applyFont="1" applyFill="1" applyBorder="1" applyAlignment="1" applyProtection="1">
      <alignment horizontal="left" vertical="justify"/>
    </xf>
    <xf numFmtId="0" fontId="10" fillId="0" borderId="43" xfId="0" applyFont="1" applyFill="1" applyBorder="1" applyAlignment="1" applyProtection="1">
      <alignment horizontal="center" vertical="center"/>
    </xf>
    <xf numFmtId="0" fontId="10" fillId="0" borderId="44" xfId="0" applyFont="1" applyFill="1" applyBorder="1" applyAlignment="1" applyProtection="1">
      <alignment horizontal="center" vertical="center"/>
    </xf>
    <xf numFmtId="0" fontId="10" fillId="0" borderId="27" xfId="0" applyFont="1" applyFill="1" applyBorder="1" applyAlignment="1" applyProtection="1">
      <alignment horizontal="center" vertical="center"/>
    </xf>
    <xf numFmtId="0" fontId="10" fillId="0" borderId="43" xfId="0" applyFont="1" applyFill="1" applyBorder="1" applyAlignment="1" applyProtection="1">
      <alignment horizontal="left" vertical="center" wrapText="1"/>
    </xf>
    <xf numFmtId="0" fontId="10" fillId="0" borderId="44" xfId="0" applyFont="1" applyFill="1" applyBorder="1" applyAlignment="1" applyProtection="1">
      <alignment horizontal="left" vertical="center" wrapText="1"/>
    </xf>
    <xf numFmtId="0" fontId="10" fillId="0" borderId="27" xfId="0" applyFont="1" applyFill="1" applyBorder="1" applyAlignment="1" applyProtection="1">
      <alignment horizontal="left" vertical="center" wrapText="1"/>
    </xf>
    <xf numFmtId="0" fontId="19" fillId="0" borderId="43" xfId="0" applyFont="1" applyBorder="1" applyAlignment="1">
      <alignment horizontal="left" vertical="center" wrapText="1"/>
    </xf>
    <xf numFmtId="0" fontId="19" fillId="0" borderId="44" xfId="0" applyFont="1" applyBorder="1" applyAlignment="1">
      <alignment horizontal="left" vertical="center" wrapText="1"/>
    </xf>
    <xf numFmtId="0" fontId="19" fillId="0" borderId="69" xfId="0" applyFont="1" applyBorder="1" applyAlignment="1">
      <alignment horizontal="left" vertical="center" wrapText="1"/>
    </xf>
    <xf numFmtId="0" fontId="10" fillId="0" borderId="65" xfId="0" applyFont="1" applyFill="1" applyBorder="1" applyAlignment="1" applyProtection="1">
      <alignment horizontal="center" vertical="center"/>
    </xf>
    <xf numFmtId="0" fontId="10" fillId="0" borderId="64" xfId="0" applyFont="1" applyFill="1" applyBorder="1" applyAlignment="1" applyProtection="1">
      <alignment horizontal="center" vertical="center"/>
    </xf>
    <xf numFmtId="0" fontId="10" fillId="0" borderId="66" xfId="0" applyFont="1" applyFill="1" applyBorder="1" applyAlignment="1" applyProtection="1">
      <alignment horizontal="center" vertical="center"/>
    </xf>
    <xf numFmtId="0" fontId="10" fillId="0" borderId="46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37" xfId="0" applyFont="1" applyFill="1" applyBorder="1" applyAlignment="1" applyProtection="1">
      <alignment horizontal="center" vertical="center"/>
    </xf>
    <xf numFmtId="0" fontId="10" fillId="0" borderId="67" xfId="0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 applyProtection="1">
      <alignment horizontal="center" vertical="center"/>
    </xf>
    <xf numFmtId="0" fontId="10" fillId="0" borderId="65" xfId="0" applyFont="1" applyFill="1" applyBorder="1" applyAlignment="1" applyProtection="1">
      <alignment horizontal="left" vertical="center" wrapText="1"/>
    </xf>
    <xf numFmtId="0" fontId="10" fillId="0" borderId="64" xfId="0" applyFont="1" applyFill="1" applyBorder="1" applyAlignment="1" applyProtection="1">
      <alignment horizontal="left" vertical="center" wrapText="1"/>
    </xf>
    <xf numFmtId="0" fontId="10" fillId="0" borderId="66" xfId="0" applyFont="1" applyFill="1" applyBorder="1" applyAlignment="1" applyProtection="1">
      <alignment horizontal="left" vertical="center" wrapText="1"/>
    </xf>
    <xf numFmtId="0" fontId="10" fillId="0" borderId="46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0" fillId="0" borderId="37" xfId="0" applyFont="1" applyFill="1" applyBorder="1" applyAlignment="1" applyProtection="1">
      <alignment horizontal="left" vertical="center" wrapText="1"/>
    </xf>
    <xf numFmtId="0" fontId="10" fillId="0" borderId="67" xfId="0" applyFont="1" applyFill="1" applyBorder="1" applyAlignment="1" applyProtection="1">
      <alignment horizontal="left" vertical="center" wrapText="1"/>
    </xf>
    <xf numFmtId="0" fontId="10" fillId="0" borderId="16" xfId="0" applyFont="1" applyFill="1" applyBorder="1" applyAlignment="1" applyProtection="1">
      <alignment horizontal="left" vertical="center" wrapText="1"/>
    </xf>
    <xf numFmtId="0" fontId="10" fillId="0" borderId="18" xfId="0" applyFont="1" applyFill="1" applyBorder="1" applyAlignment="1" applyProtection="1">
      <alignment horizontal="left" vertical="center" wrapText="1"/>
    </xf>
    <xf numFmtId="0" fontId="19" fillId="0" borderId="65" xfId="0" applyFont="1" applyBorder="1" applyAlignment="1">
      <alignment horizontal="left" vertical="center" wrapText="1"/>
    </xf>
    <xf numFmtId="0" fontId="19" fillId="0" borderId="64" xfId="0" applyFont="1" applyBorder="1" applyAlignment="1">
      <alignment horizontal="left" vertical="center" wrapText="1"/>
    </xf>
    <xf numFmtId="0" fontId="19" fillId="0" borderId="70" xfId="0" applyFont="1" applyBorder="1" applyAlignment="1">
      <alignment horizontal="left" vertical="center" wrapText="1"/>
    </xf>
    <xf numFmtId="0" fontId="19" fillId="0" borderId="46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71" xfId="0" applyFont="1" applyBorder="1" applyAlignment="1">
      <alignment horizontal="left" vertical="center" wrapText="1"/>
    </xf>
    <xf numFmtId="0" fontId="19" fillId="0" borderId="72" xfId="0" applyFont="1" applyBorder="1" applyAlignment="1">
      <alignment horizontal="left" vertical="center" wrapText="1"/>
    </xf>
    <xf numFmtId="0" fontId="19" fillId="0" borderId="73" xfId="0" applyFont="1" applyBorder="1" applyAlignment="1">
      <alignment horizontal="left" vertical="center" wrapText="1"/>
    </xf>
    <xf numFmtId="0" fontId="19" fillId="0" borderId="74" xfId="0" applyFont="1" applyBorder="1" applyAlignment="1">
      <alignment horizontal="left" vertical="center" wrapText="1"/>
    </xf>
    <xf numFmtId="0" fontId="41" fillId="0" borderId="52" xfId="0" applyNumberFormat="1" applyFont="1" applyFill="1" applyBorder="1" applyAlignment="1" applyProtection="1">
      <alignment horizontal="center" vertical="center"/>
    </xf>
    <xf numFmtId="0" fontId="30" fillId="0" borderId="36" xfId="0" applyFont="1" applyFill="1" applyBorder="1" applyAlignment="1" applyProtection="1">
      <alignment horizontal="left" vertical="center" wrapText="1"/>
    </xf>
    <xf numFmtId="0" fontId="30" fillId="0" borderId="40" xfId="0" applyFont="1" applyFill="1" applyBorder="1" applyAlignment="1" applyProtection="1">
      <alignment horizontal="left" vertical="center"/>
    </xf>
    <xf numFmtId="0" fontId="30" fillId="0" borderId="35" xfId="0" applyFont="1" applyFill="1" applyBorder="1" applyAlignment="1" applyProtection="1">
      <alignment horizontal="left" vertical="center"/>
    </xf>
    <xf numFmtId="0" fontId="30" fillId="0" borderId="36" xfId="0" applyFont="1" applyFill="1" applyBorder="1" applyAlignment="1" applyProtection="1">
      <alignment horizontal="center" vertical="center"/>
    </xf>
    <xf numFmtId="0" fontId="41" fillId="0" borderId="40" xfId="0" applyFont="1" applyFill="1" applyBorder="1" applyAlignment="1" applyProtection="1">
      <alignment horizontal="center" vertical="center"/>
    </xf>
    <xf numFmtId="0" fontId="41" fillId="0" borderId="35" xfId="0" applyFont="1" applyFill="1" applyBorder="1" applyAlignment="1" applyProtection="1">
      <alignment horizontal="center" vertical="center"/>
    </xf>
    <xf numFmtId="0" fontId="30" fillId="0" borderId="13" xfId="0" applyNumberFormat="1" applyFont="1" applyFill="1" applyBorder="1" applyAlignment="1" applyProtection="1">
      <alignment horizontal="center" vertical="center"/>
    </xf>
    <xf numFmtId="0" fontId="30" fillId="0" borderId="6" xfId="0" applyNumberFormat="1" applyFont="1" applyFill="1" applyBorder="1" applyAlignment="1" applyProtection="1">
      <alignment horizontal="center" vertical="center"/>
    </xf>
    <xf numFmtId="0" fontId="30" fillId="0" borderId="59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/>
    </xf>
    <xf numFmtId="0" fontId="31" fillId="0" borderId="16" xfId="0" applyFont="1" applyFill="1" applyBorder="1" applyAlignment="1" applyProtection="1">
      <alignment horizontal="center" wrapText="1"/>
    </xf>
    <xf numFmtId="0" fontId="30" fillId="0" borderId="52" xfId="0" applyNumberFormat="1" applyFont="1" applyFill="1" applyBorder="1" applyAlignment="1" applyProtection="1">
      <alignment horizontal="center" vertical="center"/>
    </xf>
    <xf numFmtId="0" fontId="25" fillId="0" borderId="36" xfId="0" applyFont="1" applyFill="1" applyBorder="1" applyAlignment="1" applyProtection="1">
      <alignment horizontal="center" vertical="center"/>
    </xf>
    <xf numFmtId="0" fontId="25" fillId="0" borderId="40" xfId="0" applyFont="1" applyFill="1" applyBorder="1" applyAlignment="1" applyProtection="1">
      <alignment horizontal="center" vertical="center"/>
    </xf>
    <xf numFmtId="0" fontId="25" fillId="0" borderId="35" xfId="0" applyFont="1" applyFill="1" applyBorder="1" applyAlignment="1" applyProtection="1">
      <alignment horizontal="center" vertical="center"/>
    </xf>
    <xf numFmtId="0" fontId="30" fillId="0" borderId="51" xfId="0" applyNumberFormat="1" applyFont="1" applyFill="1" applyBorder="1" applyAlignment="1" applyProtection="1">
      <alignment horizontal="center" vertical="center"/>
    </xf>
    <xf numFmtId="0" fontId="30" fillId="0" borderId="62" xfId="0" applyNumberFormat="1" applyFont="1" applyFill="1" applyBorder="1" applyAlignment="1" applyProtection="1">
      <alignment horizontal="center" vertical="center"/>
    </xf>
    <xf numFmtId="49" fontId="49" fillId="0" borderId="0" xfId="0" applyNumberFormat="1" applyFont="1" applyFill="1" applyBorder="1" applyAlignment="1" applyProtection="1">
      <alignment horizontal="left" vertical="justify"/>
    </xf>
    <xf numFmtId="0" fontId="25" fillId="0" borderId="36" xfId="0" applyFont="1" applyFill="1" applyBorder="1" applyAlignment="1" applyProtection="1">
      <alignment horizontal="center"/>
    </xf>
    <xf numFmtId="0" fontId="43" fillId="0" borderId="40" xfId="0" applyFont="1" applyFill="1" applyBorder="1" applyAlignment="1">
      <alignment horizontal="center"/>
    </xf>
    <xf numFmtId="0" fontId="43" fillId="0" borderId="35" xfId="0" applyFont="1" applyFill="1" applyBorder="1" applyAlignment="1">
      <alignment horizontal="center"/>
    </xf>
    <xf numFmtId="1" fontId="30" fillId="0" borderId="52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horizontal="left" vertical="center"/>
    </xf>
    <xf numFmtId="49" fontId="10" fillId="2" borderId="0" xfId="0" applyNumberFormat="1" applyFont="1" applyFill="1" applyBorder="1" applyAlignment="1" applyProtection="1">
      <alignment horizontal="left" vertical="center" wrapText="1"/>
    </xf>
    <xf numFmtId="49" fontId="10" fillId="0" borderId="0" xfId="0" applyNumberFormat="1" applyFont="1" applyFill="1" applyBorder="1" applyAlignment="1" applyProtection="1">
      <alignment horizontal="left"/>
    </xf>
    <xf numFmtId="0" fontId="19" fillId="0" borderId="0" xfId="0" applyNumberFormat="1" applyFont="1" applyFill="1" applyBorder="1" applyAlignment="1" applyProtection="1">
      <alignment horizontal="left"/>
    </xf>
    <xf numFmtId="49" fontId="47" fillId="2" borderId="0" xfId="0" applyNumberFormat="1" applyFont="1" applyFill="1" applyBorder="1" applyAlignment="1" applyProtection="1">
      <alignment horizontal="center" vertical="center"/>
    </xf>
    <xf numFmtId="49" fontId="47" fillId="2" borderId="51" xfId="0" applyNumberFormat="1" applyFont="1" applyFill="1" applyBorder="1" applyAlignment="1" applyProtection="1">
      <alignment horizontal="center" vertical="center"/>
    </xf>
    <xf numFmtId="0" fontId="30" fillId="0" borderId="8" xfId="0" applyFont="1" applyFill="1" applyBorder="1" applyAlignment="1" applyProtection="1">
      <alignment horizontal="center" vertical="center"/>
    </xf>
    <xf numFmtId="0" fontId="25" fillId="0" borderId="12" xfId="0" applyFont="1" applyFill="1" applyBorder="1" applyAlignment="1" applyProtection="1">
      <alignment horizontal="right"/>
    </xf>
    <xf numFmtId="0" fontId="25" fillId="0" borderId="51" xfId="0" applyFont="1" applyFill="1" applyBorder="1" applyAlignment="1" applyProtection="1">
      <alignment horizontal="right"/>
    </xf>
    <xf numFmtId="0" fontId="25" fillId="0" borderId="62" xfId="0" applyFont="1" applyFill="1" applyBorder="1" applyAlignment="1" applyProtection="1">
      <alignment horizontal="right"/>
    </xf>
    <xf numFmtId="0" fontId="30" fillId="0" borderId="12" xfId="0" applyNumberFormat="1" applyFont="1" applyFill="1" applyBorder="1" applyAlignment="1" applyProtection="1">
      <alignment horizontal="center" vertical="center"/>
    </xf>
    <xf numFmtId="0" fontId="30" fillId="0" borderId="53" xfId="0" applyNumberFormat="1" applyFont="1" applyFill="1" applyBorder="1" applyAlignment="1" applyProtection="1">
      <alignment horizontal="center" vertical="center"/>
    </xf>
    <xf numFmtId="0" fontId="30" fillId="0" borderId="39" xfId="0" applyNumberFormat="1" applyFont="1" applyFill="1" applyBorder="1" applyAlignment="1" applyProtection="1">
      <alignment horizontal="center" vertical="center"/>
    </xf>
    <xf numFmtId="0" fontId="30" fillId="0" borderId="54" xfId="0" applyNumberFormat="1" applyFont="1" applyFill="1" applyBorder="1" applyAlignment="1" applyProtection="1">
      <alignment horizontal="center" vertical="center"/>
    </xf>
    <xf numFmtId="0" fontId="30" fillId="0" borderId="56" xfId="0" applyNumberFormat="1" applyFont="1" applyFill="1" applyBorder="1" applyAlignment="1" applyProtection="1">
      <alignment horizontal="center" vertical="center"/>
    </xf>
    <xf numFmtId="0" fontId="30" fillId="0" borderId="57" xfId="0" applyNumberFormat="1" applyFont="1" applyFill="1" applyBorder="1" applyAlignment="1" applyProtection="1">
      <alignment horizontal="center" vertical="center"/>
    </xf>
    <xf numFmtId="0" fontId="30" fillId="0" borderId="58" xfId="0" applyNumberFormat="1" applyFont="1" applyFill="1" applyBorder="1" applyAlignment="1" applyProtection="1">
      <alignment horizontal="center" vertical="center"/>
    </xf>
    <xf numFmtId="164" fontId="31" fillId="0" borderId="0" xfId="1" applyNumberFormat="1" applyFont="1" applyBorder="1" applyAlignment="1" applyProtection="1">
      <alignment horizontal="right" vertical="top"/>
    </xf>
    <xf numFmtId="0" fontId="30" fillId="0" borderId="55" xfId="0" applyFont="1" applyBorder="1" applyAlignment="1" applyProtection="1">
      <alignment horizontal="right" vertical="top" wrapText="1"/>
    </xf>
    <xf numFmtId="0" fontId="30" fillId="0" borderId="50" xfId="0" applyFont="1" applyBorder="1" applyAlignment="1" applyProtection="1">
      <alignment horizontal="right" vertical="top" wrapText="1"/>
    </xf>
    <xf numFmtId="0" fontId="30" fillId="0" borderId="49" xfId="0" applyFont="1" applyBorder="1" applyAlignment="1" applyProtection="1">
      <alignment horizontal="right" vertical="top" wrapText="1"/>
    </xf>
    <xf numFmtId="0" fontId="30" fillId="0" borderId="36" xfId="0" applyFont="1" applyBorder="1" applyAlignment="1" applyProtection="1">
      <alignment horizontal="right" vertical="top" wrapText="1"/>
    </xf>
    <xf numFmtId="0" fontId="30" fillId="0" borderId="40" xfId="0" applyFont="1" applyBorder="1" applyAlignment="1" applyProtection="1">
      <alignment horizontal="right" vertical="top" wrapText="1"/>
    </xf>
    <xf numFmtId="0" fontId="30" fillId="0" borderId="35" xfId="0" applyFont="1" applyBorder="1" applyAlignment="1" applyProtection="1">
      <alignment horizontal="right" vertical="top" wrapText="1"/>
    </xf>
    <xf numFmtId="0" fontId="30" fillId="0" borderId="60" xfId="0" applyNumberFormat="1" applyFont="1" applyFill="1" applyBorder="1" applyAlignment="1" applyProtection="1">
      <alignment horizontal="center" vertical="center"/>
    </xf>
    <xf numFmtId="0" fontId="30" fillId="0" borderId="61" xfId="0" applyNumberFormat="1" applyFont="1" applyFill="1" applyBorder="1" applyAlignment="1" applyProtection="1">
      <alignment horizontal="center" vertical="center"/>
    </xf>
    <xf numFmtId="49" fontId="25" fillId="0" borderId="40" xfId="0" applyNumberFormat="1" applyFont="1" applyFill="1" applyBorder="1" applyAlignment="1" applyProtection="1">
      <alignment horizontal="center" vertical="center" wrapText="1"/>
    </xf>
    <xf numFmtId="49" fontId="25" fillId="0" borderId="35" xfId="0" applyNumberFormat="1" applyFont="1" applyFill="1" applyBorder="1" applyAlignment="1" applyProtection="1">
      <alignment horizontal="center" vertical="center" wrapText="1"/>
    </xf>
    <xf numFmtId="49" fontId="52" fillId="0" borderId="0" xfId="0" applyNumberFormat="1" applyFont="1" applyFill="1" applyBorder="1" applyAlignment="1" applyProtection="1">
      <alignment horizontal="center" vertical="justify"/>
    </xf>
    <xf numFmtId="0" fontId="9" fillId="0" borderId="40" xfId="0" applyFont="1" applyFill="1" applyBorder="1" applyAlignment="1" applyProtection="1">
      <alignment horizontal="center" vertical="center"/>
    </xf>
    <xf numFmtId="0" fontId="9" fillId="0" borderId="35" xfId="0" applyFont="1" applyFill="1" applyBorder="1" applyAlignment="1" applyProtection="1">
      <alignment horizontal="center" vertical="center"/>
    </xf>
    <xf numFmtId="0" fontId="41" fillId="0" borderId="47" xfId="0" applyNumberFormat="1" applyFont="1" applyFill="1" applyBorder="1" applyAlignment="1" applyProtection="1">
      <alignment horizontal="center" vertical="center"/>
    </xf>
    <xf numFmtId="0" fontId="25" fillId="0" borderId="36" xfId="0" applyFont="1" applyFill="1" applyBorder="1" applyAlignment="1" applyProtection="1">
      <alignment horizontal="center" vertical="center" wrapText="1"/>
    </xf>
    <xf numFmtId="0" fontId="25" fillId="0" borderId="40" xfId="0" applyFont="1" applyFill="1" applyBorder="1" applyAlignment="1" applyProtection="1">
      <alignment horizontal="center" vertical="center" wrapText="1"/>
    </xf>
    <xf numFmtId="0" fontId="25" fillId="0" borderId="35" xfId="0" applyFont="1" applyFill="1" applyBorder="1" applyAlignment="1" applyProtection="1">
      <alignment horizontal="center" vertical="center" wrapText="1"/>
    </xf>
    <xf numFmtId="0" fontId="46" fillId="0" borderId="52" xfId="0" applyNumberFormat="1" applyFont="1" applyFill="1" applyBorder="1" applyAlignment="1" applyProtection="1">
      <alignment horizontal="center" vertical="center"/>
    </xf>
    <xf numFmtId="0" fontId="19" fillId="0" borderId="0" xfId="0" applyFont="1" applyFill="1" applyBorder="1" applyProtection="1"/>
    <xf numFmtId="0" fontId="0" fillId="0" borderId="40" xfId="0" applyBorder="1"/>
    <xf numFmtId="0" fontId="0" fillId="0" borderId="35" xfId="0" applyBorder="1"/>
    <xf numFmtId="0" fontId="10" fillId="0" borderId="41" xfId="0" applyFont="1" applyFill="1" applyBorder="1" applyAlignment="1" applyProtection="1">
      <alignment horizontal="center" vertical="center" textRotation="90"/>
    </xf>
    <xf numFmtId="0" fontId="10" fillId="0" borderId="38" xfId="0" applyFont="1" applyFill="1" applyBorder="1" applyAlignment="1" applyProtection="1">
      <alignment horizontal="center" vertical="center" textRotation="90"/>
    </xf>
    <xf numFmtId="0" fontId="10" fillId="0" borderId="12" xfId="0" applyFont="1" applyFill="1" applyBorder="1" applyAlignment="1" applyProtection="1">
      <alignment horizontal="center" vertical="center" textRotation="90"/>
    </xf>
    <xf numFmtId="0" fontId="10" fillId="0" borderId="62" xfId="0" applyFont="1" applyFill="1" applyBorder="1" applyAlignment="1" applyProtection="1">
      <alignment horizontal="center" vertical="center" textRotation="90"/>
    </xf>
    <xf numFmtId="49" fontId="19" fillId="0" borderId="23" xfId="0" applyNumberFormat="1" applyFont="1" applyFill="1" applyBorder="1" applyAlignment="1" applyProtection="1">
      <alignment horizontal="center" vertical="center" wrapText="1"/>
    </xf>
    <xf numFmtId="49" fontId="19" fillId="0" borderId="44" xfId="0" applyNumberFormat="1" applyFont="1" applyFill="1" applyBorder="1" applyAlignment="1" applyProtection="1">
      <alignment horizontal="center" vertical="center" wrapText="1"/>
    </xf>
    <xf numFmtId="49" fontId="19" fillId="0" borderId="28" xfId="0" applyNumberFormat="1" applyFont="1" applyFill="1" applyBorder="1" applyAlignment="1" applyProtection="1">
      <alignment horizontal="center" vertical="center" wrapText="1"/>
    </xf>
    <xf numFmtId="0" fontId="10" fillId="0" borderId="36" xfId="0" applyFont="1" applyFill="1" applyBorder="1" applyAlignment="1" applyProtection="1">
      <alignment horizontal="center" vertical="center"/>
    </xf>
    <xf numFmtId="0" fontId="10" fillId="0" borderId="40" xfId="0" applyFont="1" applyFill="1" applyBorder="1" applyAlignment="1" applyProtection="1">
      <alignment horizontal="center" vertical="center"/>
    </xf>
    <xf numFmtId="0" fontId="10" fillId="0" borderId="35" xfId="0" applyFont="1" applyFill="1" applyBorder="1" applyAlignment="1" applyProtection="1">
      <alignment horizontal="center" vertical="center"/>
    </xf>
    <xf numFmtId="0" fontId="10" fillId="0" borderId="41" xfId="0" applyFont="1" applyFill="1" applyBorder="1" applyAlignment="1" applyProtection="1">
      <alignment horizontal="center" vertical="center" textRotation="90" wrapText="1"/>
    </xf>
    <xf numFmtId="0" fontId="10" fillId="0" borderId="38" xfId="0" applyFont="1" applyFill="1" applyBorder="1" applyAlignment="1" applyProtection="1">
      <alignment horizontal="center" vertical="center" textRotation="90" wrapText="1"/>
    </xf>
    <xf numFmtId="0" fontId="10" fillId="0" borderId="12" xfId="0" applyFont="1" applyFill="1" applyBorder="1" applyAlignment="1" applyProtection="1">
      <alignment horizontal="center" vertical="center" textRotation="90" wrapText="1"/>
    </xf>
    <xf numFmtId="0" fontId="10" fillId="0" borderId="62" xfId="0" applyFont="1" applyFill="1" applyBorder="1" applyAlignment="1" applyProtection="1">
      <alignment horizontal="center" vertical="center" textRotation="90" wrapText="1"/>
    </xf>
    <xf numFmtId="0" fontId="13" fillId="0" borderId="36" xfId="0" applyFont="1" applyFill="1" applyBorder="1" applyAlignment="1" applyProtection="1">
      <alignment horizontal="center" vertical="center"/>
    </xf>
    <xf numFmtId="0" fontId="13" fillId="0" borderId="40" xfId="0" applyFont="1" applyFill="1" applyBorder="1" applyAlignment="1" applyProtection="1">
      <alignment horizontal="center" vertical="center"/>
    </xf>
    <xf numFmtId="0" fontId="13" fillId="0" borderId="35" xfId="0" applyFont="1" applyFill="1" applyBorder="1" applyAlignment="1" applyProtection="1">
      <alignment horizontal="center" vertical="center"/>
    </xf>
    <xf numFmtId="0" fontId="15" fillId="0" borderId="55" xfId="0" applyFont="1" applyFill="1" applyBorder="1" applyAlignment="1" applyProtection="1">
      <alignment horizontal="center" vertical="center"/>
    </xf>
    <xf numFmtId="0" fontId="15" fillId="0" borderId="50" xfId="0" applyFont="1" applyFill="1" applyBorder="1" applyAlignment="1" applyProtection="1">
      <alignment horizontal="center" vertical="center"/>
    </xf>
    <xf numFmtId="0" fontId="15" fillId="0" borderId="49" xfId="0" applyFont="1" applyFill="1" applyBorder="1" applyAlignment="1" applyProtection="1">
      <alignment horizontal="center" vertical="center"/>
    </xf>
    <xf numFmtId="0" fontId="10" fillId="0" borderId="55" xfId="0" applyFont="1" applyFill="1" applyBorder="1" applyAlignment="1" applyProtection="1">
      <alignment horizontal="left" vertical="center" textRotation="90" wrapText="1"/>
    </xf>
    <xf numFmtId="0" fontId="10" fillId="0" borderId="49" xfId="0" applyFont="1" applyFill="1" applyBorder="1" applyAlignment="1" applyProtection="1">
      <alignment horizontal="left" vertical="center" textRotation="90" wrapText="1"/>
    </xf>
    <xf numFmtId="0" fontId="10" fillId="0" borderId="41" xfId="0" applyFont="1" applyFill="1" applyBorder="1" applyAlignment="1" applyProtection="1">
      <alignment horizontal="left" vertical="center" textRotation="90" wrapText="1"/>
    </xf>
    <xf numFmtId="0" fontId="10" fillId="0" borderId="38" xfId="0" applyFont="1" applyFill="1" applyBorder="1" applyAlignment="1" applyProtection="1">
      <alignment horizontal="left" vertical="center" textRotation="90" wrapText="1"/>
    </xf>
    <xf numFmtId="0" fontId="10" fillId="0" borderId="12" xfId="0" applyFont="1" applyFill="1" applyBorder="1" applyAlignment="1" applyProtection="1">
      <alignment horizontal="left" vertical="center" textRotation="90" wrapText="1"/>
    </xf>
    <xf numFmtId="0" fontId="10" fillId="0" borderId="62" xfId="0" applyFont="1" applyFill="1" applyBorder="1" applyAlignment="1" applyProtection="1">
      <alignment horizontal="left" vertical="center" textRotation="90" wrapText="1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19" fillId="0" borderId="47" xfId="0" applyNumberFormat="1" applyFont="1" applyFill="1" applyBorder="1" applyAlignment="1" applyProtection="1">
      <alignment horizontal="center" vertical="center" wrapText="1"/>
    </xf>
    <xf numFmtId="0" fontId="19" fillId="0" borderId="9" xfId="0" applyNumberFormat="1" applyFont="1" applyFill="1" applyBorder="1" applyAlignment="1" applyProtection="1">
      <alignment horizontal="center" vertical="center" wrapText="1"/>
    </xf>
    <xf numFmtId="49" fontId="19" fillId="0" borderId="55" xfId="0" applyNumberFormat="1" applyFont="1" applyFill="1" applyBorder="1" applyAlignment="1" applyProtection="1">
      <alignment horizontal="center" vertical="center" wrapText="1"/>
    </xf>
    <xf numFmtId="49" fontId="19" fillId="0" borderId="50" xfId="0" applyNumberFormat="1" applyFont="1" applyFill="1" applyBorder="1" applyAlignment="1" applyProtection="1">
      <alignment horizontal="center" vertical="center" wrapText="1"/>
    </xf>
    <xf numFmtId="49" fontId="19" fillId="0" borderId="49" xfId="0" applyNumberFormat="1" applyFont="1" applyFill="1" applyBorder="1" applyAlignment="1" applyProtection="1">
      <alignment horizontal="center" vertical="center" wrapText="1"/>
    </xf>
    <xf numFmtId="49" fontId="19" fillId="0" borderId="12" xfId="0" applyNumberFormat="1" applyFont="1" applyFill="1" applyBorder="1" applyAlignment="1" applyProtection="1">
      <alignment horizontal="center" vertical="center" wrapText="1"/>
    </xf>
    <xf numFmtId="49" fontId="19" fillId="0" borderId="51" xfId="0" applyNumberFormat="1" applyFont="1" applyFill="1" applyBorder="1" applyAlignment="1" applyProtection="1">
      <alignment horizontal="center" vertical="center" wrapText="1"/>
    </xf>
    <xf numFmtId="49" fontId="19" fillId="0" borderId="62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8" fillId="0" borderId="55" xfId="0" applyFont="1" applyFill="1" applyBorder="1" applyAlignment="1" applyProtection="1">
      <alignment horizontal="center" vertical="center" wrapText="1"/>
    </xf>
    <xf numFmtId="0" fontId="28" fillId="0" borderId="49" xfId="0" applyFont="1" applyFill="1" applyBorder="1" applyAlignment="1" applyProtection="1">
      <alignment horizontal="center" vertical="center" wrapText="1"/>
    </xf>
    <xf numFmtId="0" fontId="28" fillId="0" borderId="12" xfId="0" applyFont="1" applyFill="1" applyBorder="1" applyAlignment="1" applyProtection="1">
      <alignment horizontal="center" vertical="center" wrapText="1"/>
    </xf>
    <xf numFmtId="0" fontId="28" fillId="0" borderId="62" xfId="0" applyFont="1" applyFill="1" applyBorder="1" applyAlignment="1" applyProtection="1">
      <alignment horizontal="center" vertical="center" wrapText="1"/>
    </xf>
    <xf numFmtId="49" fontId="19" fillId="0" borderId="41" xfId="0" applyNumberFormat="1" applyFont="1" applyFill="1" applyBorder="1" applyAlignment="1" applyProtection="1">
      <alignment horizontal="center" vertical="center" textRotation="90" wrapText="1"/>
    </xf>
    <xf numFmtId="49" fontId="19" fillId="0" borderId="38" xfId="0" applyNumberFormat="1" applyFont="1" applyFill="1" applyBorder="1" applyAlignment="1" applyProtection="1">
      <alignment horizontal="center" vertical="center" textRotation="90" wrapText="1"/>
    </xf>
    <xf numFmtId="49" fontId="19" fillId="0" borderId="12" xfId="0" applyNumberFormat="1" applyFont="1" applyFill="1" applyBorder="1" applyAlignment="1" applyProtection="1">
      <alignment horizontal="center" vertical="center" textRotation="90" wrapText="1"/>
    </xf>
    <xf numFmtId="49" fontId="19" fillId="0" borderId="62" xfId="0" applyNumberFormat="1" applyFont="1" applyFill="1" applyBorder="1" applyAlignment="1" applyProtection="1">
      <alignment horizontal="center" vertical="center" textRotation="90" wrapText="1"/>
    </xf>
    <xf numFmtId="0" fontId="11" fillId="0" borderId="0" xfId="0" applyFont="1" applyBorder="1" applyAlignment="1" applyProtection="1">
      <alignment horizontal="left" vertical="top"/>
    </xf>
    <xf numFmtId="0" fontId="8" fillId="0" borderId="0" xfId="0" applyFont="1" applyFill="1" applyBorder="1" applyProtection="1"/>
    <xf numFmtId="0" fontId="2" fillId="0" borderId="51" xfId="0" applyFont="1" applyFill="1" applyBorder="1" applyProtection="1"/>
    <xf numFmtId="0" fontId="15" fillId="0" borderId="36" xfId="0" applyFont="1" applyFill="1" applyBorder="1" applyAlignment="1" applyProtection="1">
      <alignment horizontal="center" vertical="center"/>
    </xf>
    <xf numFmtId="0" fontId="15" fillId="0" borderId="40" xfId="0" applyFont="1" applyFill="1" applyBorder="1" applyAlignment="1" applyProtection="1">
      <alignment horizontal="center" vertical="center"/>
    </xf>
    <xf numFmtId="0" fontId="15" fillId="0" borderId="35" xfId="0" applyFont="1" applyFill="1" applyBorder="1" applyAlignment="1" applyProtection="1">
      <alignment horizontal="center" vertical="center"/>
    </xf>
    <xf numFmtId="0" fontId="19" fillId="0" borderId="55" xfId="0" applyFont="1" applyFill="1" applyBorder="1" applyAlignment="1" applyProtection="1">
      <alignment horizontal="center" vertical="center" textRotation="90"/>
    </xf>
    <xf numFmtId="0" fontId="19" fillId="0" borderId="50" xfId="0" applyFont="1" applyFill="1" applyBorder="1" applyAlignment="1" applyProtection="1">
      <alignment horizontal="center" vertical="center" textRotation="90"/>
    </xf>
    <xf numFmtId="0" fontId="19" fillId="0" borderId="49" xfId="0" applyFont="1" applyFill="1" applyBorder="1" applyAlignment="1" applyProtection="1">
      <alignment horizontal="center" vertical="center" textRotation="90"/>
    </xf>
    <xf numFmtId="0" fontId="19" fillId="0" borderId="41" xfId="0" applyFont="1" applyFill="1" applyBorder="1" applyAlignment="1" applyProtection="1">
      <alignment horizontal="center" vertical="center" textRotation="90"/>
    </xf>
    <xf numFmtId="0" fontId="19" fillId="0" borderId="0" xfId="0" applyFont="1" applyFill="1" applyBorder="1" applyAlignment="1" applyProtection="1">
      <alignment horizontal="center" vertical="center" textRotation="90"/>
    </xf>
    <xf numFmtId="0" fontId="19" fillId="0" borderId="38" xfId="0" applyFont="1" applyFill="1" applyBorder="1" applyAlignment="1" applyProtection="1">
      <alignment horizontal="center" vertical="center" textRotation="90"/>
    </xf>
    <xf numFmtId="0" fontId="19" fillId="0" borderId="12" xfId="0" applyFont="1" applyFill="1" applyBorder="1" applyAlignment="1" applyProtection="1">
      <alignment horizontal="center" vertical="center" textRotation="90"/>
    </xf>
    <xf numFmtId="0" fontId="19" fillId="0" borderId="51" xfId="0" applyFont="1" applyFill="1" applyBorder="1" applyAlignment="1" applyProtection="1">
      <alignment horizontal="center" vertical="center" textRotation="90"/>
    </xf>
    <xf numFmtId="0" fontId="19" fillId="0" borderId="62" xfId="0" applyFont="1" applyFill="1" applyBorder="1" applyAlignment="1" applyProtection="1">
      <alignment horizontal="center" vertical="center" textRotation="90"/>
    </xf>
    <xf numFmtId="49" fontId="30" fillId="0" borderId="21" xfId="0" applyNumberFormat="1" applyFont="1" applyFill="1" applyBorder="1" applyAlignment="1" applyProtection="1">
      <alignment horizontal="center" vertical="center" wrapText="1"/>
    </xf>
    <xf numFmtId="49" fontId="30" fillId="0" borderId="16" xfId="0" applyNumberFormat="1" applyFont="1" applyFill="1" applyBorder="1" applyAlignment="1" applyProtection="1">
      <alignment horizontal="center" vertical="center" wrapText="1"/>
    </xf>
    <xf numFmtId="49" fontId="30" fillId="0" borderId="22" xfId="0" applyNumberFormat="1" applyFont="1" applyFill="1" applyBorder="1" applyAlignment="1" applyProtection="1">
      <alignment horizontal="center" vertical="center" wrapText="1"/>
    </xf>
    <xf numFmtId="0" fontId="41" fillId="2" borderId="0" xfId="0" applyFont="1" applyFill="1" applyBorder="1" applyAlignment="1" applyProtection="1">
      <alignment horizontal="center" vertical="top"/>
    </xf>
    <xf numFmtId="0" fontId="7" fillId="2" borderId="0" xfId="0" applyFont="1" applyFill="1" applyBorder="1" applyAlignment="1" applyProtection="1">
      <alignment horizontal="center" vertical="top"/>
    </xf>
    <xf numFmtId="49" fontId="27" fillId="0" borderId="55" xfId="0" applyNumberFormat="1" applyFont="1" applyFill="1" applyBorder="1" applyAlignment="1" applyProtection="1">
      <alignment horizontal="center" vertical="center" wrapText="1"/>
    </xf>
    <xf numFmtId="49" fontId="27" fillId="0" borderId="50" xfId="0" applyNumberFormat="1" applyFont="1" applyFill="1" applyBorder="1" applyAlignment="1" applyProtection="1">
      <alignment horizontal="center" vertical="center" wrapText="1"/>
    </xf>
    <xf numFmtId="49" fontId="27" fillId="0" borderId="49" xfId="0" applyNumberFormat="1" applyFont="1" applyFill="1" applyBorder="1" applyAlignment="1" applyProtection="1">
      <alignment horizontal="center" vertical="center" wrapText="1"/>
    </xf>
    <xf numFmtId="49" fontId="27" fillId="0" borderId="12" xfId="0" applyNumberFormat="1" applyFont="1" applyFill="1" applyBorder="1" applyAlignment="1" applyProtection="1">
      <alignment horizontal="center" vertical="center" wrapText="1"/>
    </xf>
    <xf numFmtId="49" fontId="27" fillId="0" borderId="51" xfId="0" applyNumberFormat="1" applyFont="1" applyFill="1" applyBorder="1" applyAlignment="1" applyProtection="1">
      <alignment horizontal="center" vertical="center" wrapText="1"/>
    </xf>
    <xf numFmtId="49" fontId="27" fillId="0" borderId="62" xfId="0" applyNumberFormat="1" applyFont="1" applyFill="1" applyBorder="1" applyAlignment="1" applyProtection="1">
      <alignment horizontal="center" vertical="center" wrapText="1"/>
    </xf>
    <xf numFmtId="0" fontId="13" fillId="0" borderId="55" xfId="0" applyFont="1" applyFill="1" applyBorder="1" applyAlignment="1" applyProtection="1">
      <alignment horizontal="center" vertical="center" wrapText="1"/>
    </xf>
    <xf numFmtId="0" fontId="13" fillId="0" borderId="50" xfId="0" applyFont="1" applyFill="1" applyBorder="1" applyAlignment="1" applyProtection="1">
      <alignment horizontal="center" vertical="center" wrapText="1"/>
    </xf>
    <xf numFmtId="0" fontId="13" fillId="0" borderId="49" xfId="0" applyFont="1" applyFill="1" applyBorder="1" applyAlignment="1" applyProtection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</xf>
    <xf numFmtId="0" fontId="13" fillId="0" borderId="51" xfId="0" applyFont="1" applyFill="1" applyBorder="1" applyAlignment="1" applyProtection="1">
      <alignment horizontal="center" vertical="center" wrapText="1"/>
    </xf>
    <xf numFmtId="0" fontId="13" fillId="0" borderId="62" xfId="0" applyFont="1" applyFill="1" applyBorder="1" applyAlignment="1" applyProtection="1">
      <alignment horizontal="center" vertical="center" wrapText="1"/>
    </xf>
    <xf numFmtId="0" fontId="27" fillId="0" borderId="55" xfId="0" applyFont="1" applyFill="1" applyBorder="1" applyAlignment="1" applyProtection="1">
      <alignment horizontal="center" vertical="center" wrapText="1"/>
    </xf>
    <xf numFmtId="0" fontId="27" fillId="0" borderId="50" xfId="0" applyFont="1" applyFill="1" applyBorder="1" applyAlignment="1" applyProtection="1">
      <alignment horizontal="center" vertical="center" wrapText="1"/>
    </xf>
    <xf numFmtId="0" fontId="27" fillId="0" borderId="49" xfId="0" applyFont="1" applyFill="1" applyBorder="1" applyAlignment="1" applyProtection="1">
      <alignment horizontal="center" vertical="center" wrapText="1"/>
    </xf>
    <xf numFmtId="0" fontId="27" fillId="0" borderId="12" xfId="0" applyFont="1" applyFill="1" applyBorder="1" applyAlignment="1" applyProtection="1">
      <alignment horizontal="center" vertical="center" wrapText="1"/>
    </xf>
    <xf numFmtId="0" fontId="27" fillId="0" borderId="51" xfId="0" applyFont="1" applyFill="1" applyBorder="1" applyAlignment="1" applyProtection="1">
      <alignment horizontal="center" vertical="center" wrapText="1"/>
    </xf>
    <xf numFmtId="0" fontId="27" fillId="0" borderId="62" xfId="0" applyFont="1" applyFill="1" applyBorder="1" applyAlignment="1" applyProtection="1">
      <alignment horizontal="center" vertical="center" wrapText="1"/>
    </xf>
    <xf numFmtId="0" fontId="25" fillId="0" borderId="51" xfId="0" applyFont="1" applyFill="1" applyBorder="1" applyAlignment="1" applyProtection="1">
      <alignment horizontal="center" vertical="center" wrapText="1"/>
    </xf>
    <xf numFmtId="0" fontId="10" fillId="0" borderId="55" xfId="0" applyFont="1" applyFill="1" applyBorder="1" applyAlignment="1" applyProtection="1">
      <alignment horizontal="center" vertical="center"/>
    </xf>
    <xf numFmtId="0" fontId="1" fillId="0" borderId="50" xfId="0" applyFont="1" applyFill="1" applyBorder="1" applyAlignment="1"/>
    <xf numFmtId="0" fontId="1" fillId="0" borderId="49" xfId="0" applyFont="1" applyFill="1" applyBorder="1" applyAlignment="1"/>
    <xf numFmtId="0" fontId="49" fillId="0" borderId="0" xfId="0" applyFont="1" applyFill="1" applyBorder="1" applyAlignment="1" applyProtection="1">
      <alignment vertical="center"/>
    </xf>
    <xf numFmtId="0" fontId="30" fillId="0" borderId="0" xfId="0" applyFont="1" applyBorder="1" applyAlignment="1" applyProtection="1">
      <alignment vertical="top"/>
    </xf>
    <xf numFmtId="0" fontId="8" fillId="0" borderId="44" xfId="0" applyFont="1" applyFill="1" applyBorder="1" applyProtection="1"/>
    <xf numFmtId="0" fontId="19" fillId="0" borderId="0" xfId="0" applyFont="1" applyFill="1" applyBorder="1" applyAlignment="1" applyProtection="1">
      <alignment horizontal="left"/>
    </xf>
    <xf numFmtId="0" fontId="19" fillId="0" borderId="16" xfId="0" applyFont="1" applyFill="1" applyBorder="1" applyAlignment="1" applyProtection="1">
      <alignment horizontal="center"/>
    </xf>
    <xf numFmtId="0" fontId="8" fillId="0" borderId="16" xfId="0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left" vertical="top"/>
    </xf>
    <xf numFmtId="0" fontId="41" fillId="0" borderId="1" xfId="0" applyFont="1" applyFill="1" applyBorder="1" applyAlignment="1" applyProtection="1">
      <alignment horizontal="center" vertical="center"/>
    </xf>
    <xf numFmtId="0" fontId="41" fillId="0" borderId="9" xfId="0" applyFont="1" applyFill="1" applyBorder="1" applyAlignment="1" applyProtection="1">
      <alignment horizontal="center" vertical="center"/>
    </xf>
    <xf numFmtId="0" fontId="19" fillId="0" borderId="55" xfId="0" applyFont="1" applyFill="1" applyBorder="1" applyAlignment="1" applyProtection="1">
      <alignment horizontal="center" vertical="center" wrapText="1"/>
    </xf>
    <xf numFmtId="0" fontId="19" fillId="0" borderId="50" xfId="0" applyFont="1" applyFill="1" applyBorder="1" applyAlignment="1" applyProtection="1">
      <alignment horizontal="center" vertical="center"/>
    </xf>
    <xf numFmtId="0" fontId="19" fillId="0" borderId="49" xfId="0" applyFont="1" applyFill="1" applyBorder="1" applyAlignment="1" applyProtection="1">
      <alignment horizontal="center" vertical="center"/>
    </xf>
    <xf numFmtId="0" fontId="19" fillId="0" borderId="41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38" xfId="0" applyFont="1" applyFill="1" applyBorder="1" applyAlignment="1" applyProtection="1">
      <alignment horizontal="center" vertical="center"/>
    </xf>
    <xf numFmtId="0" fontId="19" fillId="0" borderId="12" xfId="0" applyFont="1" applyFill="1" applyBorder="1" applyAlignment="1" applyProtection="1">
      <alignment horizontal="center" vertical="center"/>
    </xf>
    <xf numFmtId="0" fontId="19" fillId="0" borderId="51" xfId="0" applyFont="1" applyFill="1" applyBorder="1" applyAlignment="1" applyProtection="1">
      <alignment horizontal="center" vertical="center"/>
    </xf>
    <xf numFmtId="0" fontId="19" fillId="0" borderId="62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 wrapText="1"/>
    </xf>
    <xf numFmtId="0" fontId="29" fillId="0" borderId="47" xfId="0" applyFont="1" applyFill="1" applyBorder="1" applyAlignment="1" applyProtection="1">
      <alignment horizontal="center" vertical="center" wrapText="1"/>
    </xf>
    <xf numFmtId="0" fontId="29" fillId="0" borderId="9" xfId="0" applyFont="1" applyFill="1" applyBorder="1" applyAlignment="1" applyProtection="1">
      <alignment horizontal="center" vertical="center" wrapText="1"/>
    </xf>
    <xf numFmtId="49" fontId="12" fillId="0" borderId="0" xfId="0" applyNumberFormat="1" applyFont="1" applyFill="1" applyBorder="1" applyAlignment="1" applyProtection="1">
      <alignment horizontal="center" vertical="center"/>
    </xf>
    <xf numFmtId="49" fontId="10" fillId="0" borderId="51" xfId="0" applyNumberFormat="1" applyFont="1" applyFill="1" applyBorder="1" applyAlignment="1" applyProtection="1">
      <alignment horizontal="left" vertical="center"/>
    </xf>
    <xf numFmtId="0" fontId="10" fillId="0" borderId="0" xfId="0" applyFont="1" applyFill="1" applyBorder="1" applyProtection="1"/>
    <xf numFmtId="0" fontId="10" fillId="0" borderId="0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>
      <alignment vertical="center"/>
    </xf>
    <xf numFmtId="0" fontId="0" fillId="0" borderId="0" xfId="0" applyBorder="1"/>
    <xf numFmtId="49" fontId="17" fillId="0" borderId="0" xfId="0" applyNumberFormat="1" applyFont="1" applyFill="1" applyBorder="1" applyAlignment="1" applyProtection="1">
      <alignment horizontal="center" vertical="center"/>
    </xf>
    <xf numFmtId="0" fontId="30" fillId="0" borderId="52" xfId="0" applyFont="1" applyFill="1" applyBorder="1" applyAlignment="1" applyProtection="1">
      <alignment horizontal="right"/>
    </xf>
    <xf numFmtId="0" fontId="30" fillId="0" borderId="36" xfId="0" applyFont="1" applyFill="1" applyBorder="1" applyAlignment="1" applyProtection="1">
      <alignment horizontal="left" vertical="center" wrapText="1" shrinkToFit="1"/>
    </xf>
    <xf numFmtId="0" fontId="30" fillId="0" borderId="40" xfId="0" applyFont="1" applyFill="1" applyBorder="1" applyAlignment="1" applyProtection="1">
      <alignment horizontal="left" vertical="center" wrapText="1" shrinkToFit="1"/>
    </xf>
    <xf numFmtId="0" fontId="30" fillId="0" borderId="35" xfId="0" applyFont="1" applyFill="1" applyBorder="1" applyAlignment="1" applyProtection="1">
      <alignment horizontal="left" vertical="center" wrapText="1" shrinkToFit="1"/>
    </xf>
    <xf numFmtId="0" fontId="10" fillId="0" borderId="0" xfId="0" applyFont="1" applyFill="1" applyBorder="1" applyAlignment="1" applyProtection="1">
      <alignment horizontal="center" vertical="center" textRotation="90" wrapText="1"/>
    </xf>
    <xf numFmtId="0" fontId="10" fillId="0" borderId="0" xfId="0" applyFont="1" applyFill="1" applyBorder="1" applyAlignment="1" applyProtection="1">
      <alignment horizontal="center" vertical="center" textRotation="90"/>
    </xf>
    <xf numFmtId="0" fontId="10" fillId="0" borderId="51" xfId="0" applyFont="1" applyFill="1" applyBorder="1" applyAlignment="1" applyProtection="1">
      <alignment horizontal="center" vertical="center" textRotation="90"/>
    </xf>
    <xf numFmtId="0" fontId="7" fillId="0" borderId="0" xfId="0" applyFont="1" applyBorder="1" applyProtection="1"/>
    <xf numFmtId="0" fontId="10" fillId="0" borderId="0" xfId="0" applyFont="1" applyFill="1" applyBorder="1" applyAlignment="1" applyProtection="1">
      <alignment horizontal="left" wrapText="1"/>
    </xf>
    <xf numFmtId="49" fontId="10" fillId="0" borderId="0" xfId="0" applyNumberFormat="1" applyFont="1" applyFill="1" applyBorder="1" applyProtection="1"/>
    <xf numFmtId="0" fontId="10" fillId="0" borderId="51" xfId="0" applyNumberFormat="1" applyFont="1" applyFill="1" applyBorder="1" applyAlignment="1" applyProtection="1">
      <alignment horizontal="left" vertical="top"/>
    </xf>
    <xf numFmtId="0" fontId="41" fillId="0" borderId="1" xfId="0" applyFont="1" applyFill="1" applyBorder="1" applyProtection="1"/>
    <xf numFmtId="0" fontId="41" fillId="0" borderId="9" xfId="0" applyFont="1" applyFill="1" applyBorder="1" applyProtection="1"/>
    <xf numFmtId="0" fontId="16" fillId="0" borderId="23" xfId="0" applyFont="1" applyFill="1" applyBorder="1" applyAlignment="1" applyProtection="1">
      <alignment horizontal="center" vertical="center" wrapText="1"/>
    </xf>
    <xf numFmtId="0" fontId="16" fillId="0" borderId="44" xfId="0" applyFont="1" applyFill="1" applyBorder="1" applyAlignment="1" applyProtection="1">
      <alignment horizontal="center" vertical="center" wrapText="1"/>
    </xf>
    <xf numFmtId="0" fontId="16" fillId="0" borderId="28" xfId="0" applyFont="1" applyFill="1" applyBorder="1" applyAlignment="1" applyProtection="1">
      <alignment horizontal="center" vertical="center" wrapText="1"/>
    </xf>
    <xf numFmtId="0" fontId="45" fillId="0" borderId="1" xfId="0" applyNumberFormat="1" applyFont="1" applyFill="1" applyBorder="1" applyAlignment="1" applyProtection="1">
      <alignment horizontal="center" vertical="center"/>
    </xf>
    <xf numFmtId="0" fontId="45" fillId="0" borderId="47" xfId="0" applyNumberFormat="1" applyFont="1" applyFill="1" applyBorder="1" applyAlignment="1" applyProtection="1">
      <alignment horizontal="center" vertical="center"/>
    </xf>
    <xf numFmtId="0" fontId="45" fillId="0" borderId="9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/>
    </xf>
    <xf numFmtId="0" fontId="21" fillId="0" borderId="55" xfId="0" applyFont="1" applyFill="1" applyBorder="1" applyAlignment="1" applyProtection="1">
      <alignment horizontal="center" vertical="center" textRotation="90"/>
    </xf>
    <xf numFmtId="0" fontId="21" fillId="0" borderId="41" xfId="0" applyFont="1" applyFill="1" applyBorder="1" applyAlignment="1" applyProtection="1">
      <alignment horizontal="center" vertical="center" textRotation="90"/>
    </xf>
    <xf numFmtId="0" fontId="13" fillId="0" borderId="36" xfId="0" applyNumberFormat="1" applyFont="1" applyFill="1" applyBorder="1" applyAlignment="1" applyProtection="1">
      <alignment horizontal="center" vertical="center"/>
    </xf>
    <xf numFmtId="0" fontId="13" fillId="0" borderId="40" xfId="0" applyNumberFormat="1" applyFont="1" applyFill="1" applyBorder="1" applyAlignment="1" applyProtection="1">
      <alignment horizontal="center" vertical="center"/>
    </xf>
    <xf numFmtId="49" fontId="13" fillId="0" borderId="36" xfId="0" applyNumberFormat="1" applyFont="1" applyFill="1" applyBorder="1" applyAlignment="1" applyProtection="1">
      <alignment horizontal="center" vertical="center"/>
    </xf>
    <xf numFmtId="49" fontId="13" fillId="0" borderId="40" xfId="0" applyNumberFormat="1" applyFont="1" applyFill="1" applyBorder="1" applyAlignment="1" applyProtection="1">
      <alignment horizontal="center" vertical="center"/>
    </xf>
    <xf numFmtId="49" fontId="13" fillId="0" borderId="3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/>
    </xf>
    <xf numFmtId="0" fontId="14" fillId="0" borderId="64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top" wrapText="1"/>
    </xf>
    <xf numFmtId="49" fontId="10" fillId="0" borderId="0" xfId="0" applyNumberFormat="1" applyFont="1" applyFill="1" applyBorder="1" applyAlignment="1" applyProtection="1">
      <alignment horizontal="center" vertical="center"/>
    </xf>
    <xf numFmtId="49" fontId="10" fillId="0" borderId="51" xfId="0" applyNumberFormat="1" applyFont="1" applyFill="1" applyBorder="1" applyProtection="1"/>
    <xf numFmtId="49" fontId="10" fillId="0" borderId="51" xfId="0" applyNumberFormat="1" applyFont="1" applyFill="1" applyBorder="1" applyAlignment="1" applyProtection="1">
      <alignment horizontal="center" vertical="center"/>
    </xf>
    <xf numFmtId="49" fontId="13" fillId="0" borderId="0" xfId="0" applyNumberFormat="1" applyFont="1" applyFill="1" applyBorder="1" applyAlignment="1" applyProtection="1">
      <alignment horizontal="center" vertical="center"/>
    </xf>
    <xf numFmtId="0" fontId="20" fillId="0" borderId="63" xfId="0" applyNumberFormat="1" applyFont="1" applyFill="1" applyBorder="1" applyAlignment="1" applyProtection="1">
      <alignment horizontal="left"/>
    </xf>
    <xf numFmtId="0" fontId="20" fillId="0" borderId="50" xfId="0" applyNumberFormat="1" applyFont="1" applyFill="1" applyBorder="1" applyAlignment="1" applyProtection="1">
      <alignment horizontal="left"/>
    </xf>
    <xf numFmtId="0" fontId="20" fillId="0" borderId="46" xfId="0" applyNumberFormat="1" applyFont="1" applyFill="1" applyBorder="1" applyAlignment="1" applyProtection="1">
      <alignment horizontal="left"/>
    </xf>
    <xf numFmtId="0" fontId="20" fillId="0" borderId="0" xfId="0" applyNumberFormat="1" applyFont="1" applyFill="1" applyBorder="1" applyAlignment="1" applyProtection="1">
      <alignment horizontal="left"/>
    </xf>
    <xf numFmtId="0" fontId="0" fillId="0" borderId="0" xfId="0" applyFill="1" applyBorder="1"/>
    <xf numFmtId="0" fontId="0" fillId="0" borderId="50" xfId="0" applyFill="1" applyBorder="1"/>
    <xf numFmtId="49" fontId="9" fillId="0" borderId="41" xfId="0" applyNumberFormat="1" applyFont="1" applyFill="1" applyBorder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</xf>
    <xf numFmtId="49" fontId="9" fillId="0" borderId="38" xfId="0" applyNumberFormat="1" applyFont="1" applyFill="1" applyBorder="1" applyAlignment="1" applyProtection="1">
      <alignment horizontal="center" vertical="center"/>
    </xf>
    <xf numFmtId="49" fontId="9" fillId="0" borderId="12" xfId="0" applyNumberFormat="1" applyFont="1" applyFill="1" applyBorder="1" applyAlignment="1" applyProtection="1">
      <alignment horizontal="center" vertical="center"/>
    </xf>
    <xf numFmtId="49" fontId="9" fillId="0" borderId="51" xfId="0" applyNumberFormat="1" applyFont="1" applyFill="1" applyBorder="1" applyAlignment="1" applyProtection="1">
      <alignment horizontal="center" vertical="center"/>
    </xf>
    <xf numFmtId="49" fontId="9" fillId="0" borderId="62" xfId="0" applyNumberFormat="1" applyFont="1" applyFill="1" applyBorder="1" applyAlignment="1" applyProtection="1">
      <alignment horizontal="center" vertical="center"/>
    </xf>
    <xf numFmtId="49" fontId="9" fillId="0" borderId="55" xfId="0" applyNumberFormat="1" applyFont="1" applyFill="1" applyBorder="1" applyAlignment="1" applyProtection="1">
      <alignment horizontal="center" vertical="center"/>
    </xf>
    <xf numFmtId="49" fontId="9" fillId="0" borderId="50" xfId="0" applyNumberFormat="1" applyFont="1" applyFill="1" applyBorder="1" applyAlignment="1" applyProtection="1">
      <alignment horizontal="center" vertical="center"/>
    </xf>
    <xf numFmtId="49" fontId="9" fillId="0" borderId="49" xfId="0" applyNumberFormat="1" applyFont="1" applyFill="1" applyBorder="1" applyAlignment="1" applyProtection="1">
      <alignment horizontal="center" vertical="center"/>
    </xf>
    <xf numFmtId="0" fontId="12" fillId="0" borderId="36" xfId="0" applyFont="1" applyFill="1" applyBorder="1" applyAlignment="1" applyProtection="1">
      <alignment horizontal="center" vertical="center"/>
    </xf>
    <xf numFmtId="0" fontId="12" fillId="0" borderId="35" xfId="0" applyFont="1" applyFill="1" applyBorder="1" applyAlignment="1" applyProtection="1">
      <alignment horizontal="center" vertical="center"/>
    </xf>
    <xf numFmtId="0" fontId="12" fillId="0" borderId="36" xfId="0" applyNumberFormat="1" applyFont="1" applyFill="1" applyBorder="1" applyAlignment="1" applyProtection="1">
      <alignment horizontal="center" vertical="center"/>
    </xf>
    <xf numFmtId="0" fontId="12" fillId="0" borderId="35" xfId="0" applyNumberFormat="1" applyFont="1" applyFill="1" applyBorder="1" applyAlignment="1" applyProtection="1">
      <alignment horizontal="center" vertical="center"/>
    </xf>
    <xf numFmtId="0" fontId="12" fillId="0" borderId="40" xfId="0" applyNumberFormat="1" applyFont="1" applyFill="1" applyBorder="1" applyAlignment="1" applyProtection="1">
      <alignment horizontal="center" vertical="center"/>
    </xf>
    <xf numFmtId="0" fontId="9" fillId="0" borderId="55" xfId="0" applyNumberFormat="1" applyFont="1" applyFill="1" applyBorder="1" applyAlignment="1" applyProtection="1">
      <alignment horizontal="center" vertical="justify"/>
    </xf>
    <xf numFmtId="0" fontId="9" fillId="0" borderId="50" xfId="0" applyNumberFormat="1" applyFont="1" applyFill="1" applyBorder="1" applyAlignment="1" applyProtection="1">
      <alignment horizontal="center" vertical="justify"/>
    </xf>
    <xf numFmtId="0" fontId="9" fillId="0" borderId="49" xfId="0" applyNumberFormat="1" applyFont="1" applyFill="1" applyBorder="1" applyAlignment="1" applyProtection="1">
      <alignment horizontal="center" vertical="justify"/>
    </xf>
    <xf numFmtId="0" fontId="9" fillId="0" borderId="12" xfId="0" applyNumberFormat="1" applyFont="1" applyFill="1" applyBorder="1" applyAlignment="1" applyProtection="1">
      <alignment horizontal="center" vertical="justify"/>
    </xf>
    <xf numFmtId="0" fontId="9" fillId="0" borderId="51" xfId="0" applyNumberFormat="1" applyFont="1" applyFill="1" applyBorder="1" applyAlignment="1" applyProtection="1">
      <alignment horizontal="center" vertical="justify"/>
    </xf>
    <xf numFmtId="0" fontId="9" fillId="0" borderId="62" xfId="0" applyNumberFormat="1" applyFont="1" applyFill="1" applyBorder="1" applyAlignment="1" applyProtection="1">
      <alignment horizontal="center" vertical="justify"/>
    </xf>
    <xf numFmtId="49" fontId="28" fillId="0" borderId="55" xfId="0" applyNumberFormat="1" applyFont="1" applyFill="1" applyBorder="1" applyAlignment="1" applyProtection="1">
      <alignment horizontal="center" vertical="center" wrapText="1"/>
    </xf>
    <xf numFmtId="49" fontId="28" fillId="0" borderId="50" xfId="0" applyNumberFormat="1" applyFont="1" applyFill="1" applyBorder="1" applyAlignment="1" applyProtection="1">
      <alignment horizontal="center" vertical="center" wrapText="1"/>
    </xf>
    <xf numFmtId="49" fontId="28" fillId="0" borderId="12" xfId="0" applyNumberFormat="1" applyFont="1" applyFill="1" applyBorder="1" applyAlignment="1" applyProtection="1">
      <alignment horizontal="center" vertical="center" wrapText="1"/>
    </xf>
    <xf numFmtId="49" fontId="28" fillId="0" borderId="51" xfId="0" applyNumberFormat="1" applyFont="1" applyFill="1" applyBorder="1" applyAlignment="1" applyProtection="1">
      <alignment horizontal="center" vertical="center" wrapText="1"/>
    </xf>
    <xf numFmtId="0" fontId="12" fillId="0" borderId="55" xfId="0" applyFont="1" applyFill="1" applyBorder="1" applyAlignment="1" applyProtection="1">
      <alignment horizontal="center" vertical="center"/>
    </xf>
    <xf numFmtId="0" fontId="12" fillId="0" borderId="49" xfId="0" applyFont="1" applyFill="1" applyBorder="1" applyAlignment="1" applyProtection="1">
      <alignment horizontal="center" vertical="center"/>
    </xf>
    <xf numFmtId="0" fontId="12" fillId="0" borderId="12" xfId="0" applyFont="1" applyFill="1" applyBorder="1" applyAlignment="1" applyProtection="1">
      <alignment horizontal="center" vertical="center"/>
    </xf>
    <xf numFmtId="0" fontId="12" fillId="0" borderId="62" xfId="0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left" wrapText="1"/>
    </xf>
    <xf numFmtId="49" fontId="4" fillId="0" borderId="0" xfId="0" applyNumberFormat="1" applyFont="1" applyBorder="1" applyAlignment="1" applyProtection="1">
      <alignment horizontal="left" vertical="center"/>
    </xf>
    <xf numFmtId="49" fontId="13" fillId="0" borderId="64" xfId="0" applyNumberFormat="1" applyFont="1" applyBorder="1" applyAlignment="1" applyProtection="1">
      <alignment horizontal="left" vertical="top"/>
    </xf>
    <xf numFmtId="49" fontId="66" fillId="0" borderId="16" xfId="0" applyNumberFormat="1" applyFont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 vertical="center"/>
    </xf>
    <xf numFmtId="49" fontId="66" fillId="0" borderId="16" xfId="0" applyNumberFormat="1" applyFont="1" applyFill="1" applyBorder="1" applyAlignment="1" applyProtection="1">
      <alignment horizontal="center" vertical="center"/>
    </xf>
    <xf numFmtId="0" fontId="26" fillId="0" borderId="64" xfId="0" applyNumberFormat="1" applyFont="1" applyBorder="1" applyProtection="1"/>
    <xf numFmtId="0" fontId="10" fillId="0" borderId="0" xfId="0" applyNumberFormat="1" applyFont="1" applyFill="1" applyBorder="1" applyAlignment="1" applyProtection="1">
      <alignment vertical="top"/>
    </xf>
    <xf numFmtId="49" fontId="26" fillId="0" borderId="64" xfId="0" applyNumberFormat="1" applyFont="1" applyFill="1" applyBorder="1" applyAlignment="1" applyProtection="1">
      <alignment horizontal="center" vertical="center"/>
    </xf>
    <xf numFmtId="49" fontId="67" fillId="0" borderId="64" xfId="0" applyNumberFormat="1" applyFont="1" applyFill="1" applyBorder="1" applyAlignment="1" applyProtection="1">
      <alignment horizontal="center" vertical="center"/>
    </xf>
    <xf numFmtId="0" fontId="10" fillId="0" borderId="55" xfId="0" applyFont="1" applyFill="1" applyBorder="1" applyProtection="1"/>
    <xf numFmtId="0" fontId="10" fillId="0" borderId="50" xfId="0" applyFont="1" applyFill="1" applyBorder="1" applyProtection="1"/>
    <xf numFmtId="0" fontId="19" fillId="0" borderId="12" xfId="0" applyFont="1" applyFill="1" applyBorder="1" applyAlignment="1" applyProtection="1">
      <alignment vertical="center"/>
    </xf>
    <xf numFmtId="0" fontId="0" fillId="0" borderId="51" xfId="0" applyBorder="1"/>
    <xf numFmtId="0" fontId="25" fillId="0" borderId="51" xfId="0" applyFont="1" applyFill="1" applyBorder="1" applyAlignment="1" applyProtection="1">
      <alignment horizontal="center"/>
    </xf>
    <xf numFmtId="0" fontId="13" fillId="0" borderId="2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 wrapText="1"/>
    </xf>
    <xf numFmtId="0" fontId="13" fillId="0" borderId="3" xfId="0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>
      <alignment horizontal="left"/>
    </xf>
    <xf numFmtId="0" fontId="69" fillId="0" borderId="0" xfId="0" applyFont="1" applyFill="1" applyBorder="1"/>
    <xf numFmtId="0" fontId="19" fillId="0" borderId="0" xfId="0" applyFont="1" applyFill="1" applyBorder="1" applyAlignment="1" applyProtection="1">
      <alignment horizontal="center"/>
    </xf>
    <xf numFmtId="0" fontId="10" fillId="0" borderId="51" xfId="0" applyFont="1" applyFill="1" applyBorder="1" applyAlignment="1" applyProtection="1">
      <alignment horizontal="center"/>
    </xf>
    <xf numFmtId="0" fontId="28" fillId="0" borderId="55" xfId="0" applyFont="1" applyFill="1" applyBorder="1" applyAlignment="1" applyProtection="1">
      <alignment horizontal="center" vertical="center" textRotation="90" wrapText="1"/>
    </xf>
    <xf numFmtId="0" fontId="28" fillId="0" borderId="12" xfId="0" applyFont="1" applyFill="1" applyBorder="1" applyAlignment="1" applyProtection="1">
      <alignment horizontal="center" vertical="center" textRotation="90" wrapText="1"/>
    </xf>
    <xf numFmtId="0" fontId="21" fillId="0" borderId="0" xfId="0" applyFont="1" applyFill="1" applyBorder="1" applyAlignment="1" applyProtection="1">
      <alignment horizontal="center" vertical="center" textRotation="90"/>
    </xf>
    <xf numFmtId="0" fontId="26" fillId="0" borderId="1" xfId="0" applyFont="1" applyFill="1" applyBorder="1" applyAlignment="1" applyProtection="1">
      <alignment horizontal="center" vertical="center" textRotation="90"/>
    </xf>
    <xf numFmtId="0" fontId="26" fillId="0" borderId="48" xfId="0" applyFont="1" applyFill="1" applyBorder="1" applyAlignment="1" applyProtection="1">
      <alignment horizontal="center" vertical="center" textRotation="90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13" fillId="0" borderId="3" xfId="0" applyNumberFormat="1" applyFont="1" applyFill="1" applyBorder="1" applyAlignment="1" applyProtection="1">
      <alignment horizontal="center" vertical="center"/>
    </xf>
    <xf numFmtId="0" fontId="13" fillId="0" borderId="4" xfId="0" applyNumberFormat="1" applyFont="1" applyFill="1" applyBorder="1" applyAlignment="1" applyProtection="1">
      <alignment horizontal="center" vertical="center"/>
    </xf>
    <xf numFmtId="49" fontId="13" fillId="0" borderId="2" xfId="0" applyNumberFormat="1" applyFont="1" applyFill="1" applyBorder="1" applyAlignment="1" applyProtection="1">
      <alignment horizontal="center" vertical="center"/>
    </xf>
    <xf numFmtId="49" fontId="13" fillId="0" borderId="3" xfId="0" applyNumberFormat="1" applyFont="1" applyFill="1" applyBorder="1" applyAlignment="1" applyProtection="1">
      <alignment horizontal="center" vertical="center"/>
    </xf>
    <xf numFmtId="49" fontId="13" fillId="0" borderId="4" xfId="0" applyNumberFormat="1" applyFont="1" applyFill="1" applyBorder="1" applyAlignment="1" applyProtection="1">
      <alignment horizontal="center" vertical="center"/>
    </xf>
    <xf numFmtId="0" fontId="28" fillId="0" borderId="50" xfId="0" applyFont="1" applyFill="1" applyBorder="1" applyAlignment="1" applyProtection="1">
      <alignment horizontal="center" vertical="center" wrapText="1"/>
    </xf>
    <xf numFmtId="0" fontId="28" fillId="0" borderId="51" xfId="0" applyFont="1" applyFill="1" applyBorder="1" applyAlignment="1" applyProtection="1">
      <alignment horizontal="center" vertical="center" wrapText="1"/>
    </xf>
    <xf numFmtId="0" fontId="28" fillId="0" borderId="55" xfId="0" applyFont="1" applyFill="1" applyBorder="1" applyAlignment="1" applyProtection="1">
      <alignment horizontal="left" vertical="center" wrapText="1"/>
    </xf>
    <xf numFmtId="0" fontId="28" fillId="0" borderId="49" xfId="0" applyFont="1" applyFill="1" applyBorder="1" applyAlignment="1" applyProtection="1">
      <alignment horizontal="left" vertical="center" wrapText="1"/>
    </xf>
    <xf numFmtId="0" fontId="28" fillId="0" borderId="12" xfId="0" applyFont="1" applyFill="1" applyBorder="1" applyAlignment="1" applyProtection="1">
      <alignment horizontal="left" vertical="center" wrapText="1"/>
    </xf>
    <xf numFmtId="0" fontId="28" fillId="0" borderId="62" xfId="0" applyFont="1" applyFill="1" applyBorder="1" applyAlignment="1" applyProtection="1">
      <alignment horizontal="left" vertical="center" wrapText="1"/>
    </xf>
    <xf numFmtId="49" fontId="70" fillId="0" borderId="50" xfId="0" applyNumberFormat="1" applyFont="1" applyFill="1" applyBorder="1" applyAlignment="1" applyProtection="1">
      <alignment horizontal="center" vertical="center" wrapText="1"/>
    </xf>
    <xf numFmtId="49" fontId="70" fillId="0" borderId="51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/>
    </xf>
    <xf numFmtId="0" fontId="20" fillId="0" borderId="9" xfId="0" applyFont="1" applyFill="1" applyBorder="1" applyAlignment="1" applyProtection="1">
      <alignment horizontal="center"/>
    </xf>
    <xf numFmtId="0" fontId="20" fillId="0" borderId="47" xfId="0" applyFont="1" applyFill="1" applyBorder="1" applyAlignment="1" applyProtection="1">
      <alignment horizontal="center"/>
    </xf>
    <xf numFmtId="0" fontId="20" fillId="0" borderId="36" xfId="0" applyNumberFormat="1" applyFont="1" applyFill="1" applyBorder="1" applyAlignment="1" applyProtection="1">
      <alignment horizontal="center" vertical="center"/>
    </xf>
    <xf numFmtId="0" fontId="20" fillId="0" borderId="35" xfId="0" applyNumberFormat="1" applyFont="1" applyFill="1" applyBorder="1" applyAlignment="1" applyProtection="1">
      <alignment horizontal="center" vertical="center"/>
    </xf>
    <xf numFmtId="0" fontId="20" fillId="0" borderId="36" xfId="0" applyFont="1" applyFill="1" applyBorder="1" applyAlignment="1" applyProtection="1">
      <alignment horizontal="center" vertical="center"/>
    </xf>
    <xf numFmtId="0" fontId="20" fillId="0" borderId="35" xfId="0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center"/>
    </xf>
    <xf numFmtId="0" fontId="17" fillId="0" borderId="47" xfId="0" applyNumberFormat="1" applyFont="1" applyFill="1" applyBorder="1" applyAlignment="1" applyProtection="1">
      <alignment horizontal="center" vertical="center"/>
    </xf>
    <xf numFmtId="0" fontId="17" fillId="0" borderId="9" xfId="0" applyNumberFormat="1" applyFont="1" applyFill="1" applyBorder="1" applyAlignment="1" applyProtection="1">
      <alignment horizontal="center" vertical="center"/>
    </xf>
    <xf numFmtId="0" fontId="27" fillId="0" borderId="1" xfId="0" applyFont="1" applyFill="1" applyBorder="1" applyAlignment="1" applyProtection="1">
      <alignment horizontal="center" vertical="center" wrapText="1"/>
    </xf>
    <xf numFmtId="0" fontId="27" fillId="0" borderId="47" xfId="0" applyFont="1" applyFill="1" applyBorder="1" applyAlignment="1" applyProtection="1">
      <alignment horizontal="center" vertical="center" wrapText="1"/>
    </xf>
    <xf numFmtId="0" fontId="27" fillId="0" borderId="9" xfId="0" applyFont="1" applyFill="1" applyBorder="1" applyAlignment="1" applyProtection="1">
      <alignment horizontal="center" vertical="center" wrapText="1"/>
    </xf>
    <xf numFmtId="49" fontId="17" fillId="0" borderId="50" xfId="0" applyNumberFormat="1" applyFont="1" applyFill="1" applyBorder="1" applyAlignment="1" applyProtection="1">
      <alignment horizontal="left" vertical="justify" wrapText="1"/>
    </xf>
    <xf numFmtId="49" fontId="17" fillId="0" borderId="0" xfId="0" applyNumberFormat="1" applyFont="1" applyFill="1" applyBorder="1" applyAlignment="1" applyProtection="1">
      <alignment horizontal="left" vertical="justify" wrapText="1"/>
    </xf>
    <xf numFmtId="0" fontId="27" fillId="0" borderId="0" xfId="0" applyFont="1" applyFill="1" applyBorder="1" applyAlignment="1" applyProtection="1">
      <alignment horizontal="center" vertical="center"/>
    </xf>
    <xf numFmtId="0" fontId="10" fillId="0" borderId="51" xfId="0" applyFont="1" applyFill="1" applyBorder="1" applyAlignment="1" applyProtection="1">
      <alignment horizontal="center" vertical="center"/>
    </xf>
    <xf numFmtId="0" fontId="20" fillId="0" borderId="40" xfId="0" applyFont="1" applyFill="1" applyBorder="1" applyAlignment="1" applyProtection="1">
      <alignment horizontal="center" vertical="center"/>
    </xf>
    <xf numFmtId="0" fontId="17" fillId="0" borderId="1" xfId="0" applyNumberFormat="1" applyFont="1" applyFill="1" applyBorder="1" applyAlignment="1" applyProtection="1">
      <alignment horizontal="center" vertical="justify"/>
    </xf>
    <xf numFmtId="0" fontId="17" fillId="0" borderId="47" xfId="0" applyNumberFormat="1" applyFont="1" applyFill="1" applyBorder="1" applyAlignment="1" applyProtection="1">
      <alignment horizontal="center" vertical="justify"/>
    </xf>
    <xf numFmtId="0" fontId="17" fillId="0" borderId="9" xfId="0" applyNumberFormat="1" applyFont="1" applyFill="1" applyBorder="1" applyAlignment="1" applyProtection="1">
      <alignment horizontal="center" vertical="justify"/>
    </xf>
    <xf numFmtId="0" fontId="12" fillId="0" borderId="0" xfId="0" applyFont="1" applyFill="1" applyBorder="1" applyAlignment="1" applyProtection="1">
      <alignment horizontal="center"/>
    </xf>
    <xf numFmtId="0" fontId="17" fillId="0" borderId="0" xfId="0" applyNumberFormat="1" applyFont="1" applyFill="1" applyBorder="1" applyAlignment="1" applyProtection="1">
      <alignment horizontal="left" vertical="justify"/>
    </xf>
    <xf numFmtId="49" fontId="12" fillId="0" borderId="50" xfId="0" applyNumberFormat="1" applyFont="1" applyFill="1" applyBorder="1" applyAlignment="1" applyProtection="1">
      <alignment horizontal="center" vertical="justify"/>
    </xf>
    <xf numFmtId="0" fontId="17" fillId="0" borderId="12" xfId="0" applyNumberFormat="1" applyFont="1" applyFill="1" applyBorder="1" applyAlignment="1" applyProtection="1">
      <alignment horizontal="center" vertical="justify"/>
    </xf>
    <xf numFmtId="0" fontId="17" fillId="0" borderId="51" xfId="0" applyNumberFormat="1" applyFont="1" applyFill="1" applyBorder="1" applyAlignment="1" applyProtection="1">
      <alignment horizontal="center" vertical="justify"/>
    </xf>
    <xf numFmtId="0" fontId="17" fillId="0" borderId="62" xfId="0" applyNumberFormat="1" applyFont="1" applyFill="1" applyBorder="1" applyAlignment="1" applyProtection="1">
      <alignment horizontal="center" vertical="justify"/>
    </xf>
    <xf numFmtId="49" fontId="17" fillId="0" borderId="12" xfId="0" applyNumberFormat="1" applyFont="1" applyFill="1" applyBorder="1" applyAlignment="1" applyProtection="1">
      <alignment horizontal="center" vertical="center"/>
    </xf>
    <xf numFmtId="49" fontId="17" fillId="0" borderId="51" xfId="0" applyNumberFormat="1" applyFont="1" applyFill="1" applyBorder="1" applyAlignment="1" applyProtection="1">
      <alignment horizontal="center" vertical="center"/>
    </xf>
    <xf numFmtId="49" fontId="17" fillId="0" borderId="62" xfId="0" applyNumberFormat="1" applyFont="1" applyFill="1" applyBorder="1" applyAlignment="1" applyProtection="1">
      <alignment horizontal="center" vertical="center"/>
    </xf>
    <xf numFmtId="0" fontId="59" fillId="0" borderId="51" xfId="0" applyFont="1" applyFill="1" applyBorder="1" applyAlignment="1">
      <alignment horizontal="center" wrapText="1"/>
    </xf>
    <xf numFmtId="0" fontId="58" fillId="0" borderId="51" xfId="0" applyFont="1" applyFill="1" applyBorder="1" applyAlignment="1"/>
    <xf numFmtId="0" fontId="59" fillId="0" borderId="36" xfId="0" applyFont="1" applyFill="1" applyBorder="1" applyAlignment="1">
      <alignment horizontal="center" vertical="top" wrapText="1"/>
    </xf>
    <xf numFmtId="0" fontId="59" fillId="0" borderId="40" xfId="0" applyFont="1" applyFill="1" applyBorder="1" applyAlignment="1">
      <alignment horizontal="center" vertical="top" wrapText="1"/>
    </xf>
    <xf numFmtId="0" fontId="59" fillId="0" borderId="35" xfId="0" applyFont="1" applyFill="1" applyBorder="1" applyAlignment="1">
      <alignment horizontal="center" vertical="top" wrapText="1"/>
    </xf>
    <xf numFmtId="0" fontId="54" fillId="0" borderId="0" xfId="0" applyFont="1" applyFill="1" applyBorder="1" applyAlignment="1">
      <alignment horizontal="center" vertical="center" wrapText="1"/>
    </xf>
    <xf numFmtId="0" fontId="59" fillId="0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285750</xdr:rowOff>
    </xdr:from>
    <xdr:to>
      <xdr:col>5</xdr:col>
      <xdr:colOff>228600</xdr:colOff>
      <xdr:row>6</xdr:row>
      <xdr:rowOff>152400</xdr:rowOff>
    </xdr:to>
    <xdr:pic>
      <xdr:nvPicPr>
        <xdr:cNvPr id="4141" name="Picture 6" descr="&amp;Rcy;&amp;iecy;&amp;zcy;&amp;ucy;&amp;lcy;&amp;softcy;&amp;tcy;&amp;acy;&amp;tcy; &amp;pcy;&amp;ocy;&amp;shcy;&amp;ucy;&amp;kcy;&amp;ucy; &amp;zcy;&amp;ocy;&amp;bcy;&amp;rcy;&amp;acy;&amp;zhcy;&amp;iecy;&amp;ncy;&amp;softcy; &amp;zcy;&amp;acy; &amp;zcy;&amp;acy;&amp;pcy;&amp;icy;&amp;tcy;&amp;ocy;&amp;mcy; &quot;&amp;gcy;&amp;iecy;&amp;rcy;&amp;bcy; &amp;Kcy;&amp;Pcy;&amp;Iukcy;&quot;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981075"/>
          <a:ext cx="140970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160020</xdr:colOff>
      <xdr:row>113</xdr:row>
      <xdr:rowOff>152400</xdr:rowOff>
    </xdr:to>
    <xdr:pic>
      <xdr:nvPicPr>
        <xdr:cNvPr id="3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041475"/>
          <a:ext cx="16002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A141"/>
  <sheetViews>
    <sheetView tabSelected="1" view="pageBreakPreview" topLeftCell="A110" zoomScale="50" zoomScaleNormal="75" zoomScaleSheetLayoutView="50" workbookViewId="0">
      <selection activeCell="M18" sqref="M18"/>
    </sheetView>
  </sheetViews>
  <sheetFormatPr defaultColWidth="10.140625" defaultRowHeight="12.75" x14ac:dyDescent="0.2"/>
  <cols>
    <col min="1" max="14" width="4.42578125" style="8" customWidth="1"/>
    <col min="15" max="15" width="4.85546875" style="8" customWidth="1"/>
    <col min="16" max="19" width="4.42578125" style="8" customWidth="1"/>
    <col min="20" max="21" width="4.42578125" style="60" customWidth="1"/>
    <col min="22" max="23" width="4.42578125" style="61" customWidth="1"/>
    <col min="24" max="27" width="4.42578125" style="62" customWidth="1"/>
    <col min="28" max="28" width="4.28515625" style="62" customWidth="1"/>
    <col min="29" max="29" width="4.5703125" style="62" customWidth="1"/>
    <col min="30" max="30" width="4.42578125" style="62" customWidth="1"/>
    <col min="31" max="31" width="4.5703125" style="62" customWidth="1"/>
    <col min="32" max="32" width="4.7109375" style="62" customWidth="1"/>
    <col min="33" max="33" width="4.5703125" style="62" customWidth="1"/>
    <col min="34" max="34" width="5.140625" style="62" customWidth="1"/>
    <col min="35" max="35" width="4.42578125" style="59" customWidth="1"/>
    <col min="36" max="36" width="5.28515625" style="59" customWidth="1"/>
    <col min="37" max="37" width="4.7109375" style="59" customWidth="1"/>
    <col min="38" max="38" width="4.42578125" style="59" customWidth="1"/>
    <col min="39" max="39" width="4.7109375" style="8" customWidth="1"/>
    <col min="40" max="45" width="4.42578125" style="8" customWidth="1"/>
    <col min="46" max="46" width="5.28515625" style="8" customWidth="1"/>
    <col min="47" max="60" width="4.42578125" style="8" customWidth="1"/>
    <col min="61" max="61" width="3.28515625" style="8" customWidth="1"/>
    <col min="62" max="62" width="3.42578125" style="8" customWidth="1"/>
    <col min="63" max="63" width="5.42578125" style="8" customWidth="1"/>
    <col min="64" max="64" width="4.42578125" style="8" customWidth="1"/>
    <col min="65" max="65" width="5" style="8" customWidth="1"/>
    <col min="66" max="16384" width="10.140625" style="1"/>
  </cols>
  <sheetData>
    <row r="3" spans="1:67" ht="29.25" customHeight="1" x14ac:dyDescent="0.35">
      <c r="A3" s="624" t="s">
        <v>59</v>
      </c>
      <c r="B3" s="624"/>
      <c r="C3" s="624"/>
      <c r="D3" s="624"/>
      <c r="E3" s="624"/>
      <c r="F3" s="624"/>
      <c r="G3" s="624"/>
      <c r="H3" s="624"/>
      <c r="I3" s="624"/>
      <c r="J3" s="624"/>
      <c r="K3" s="624"/>
      <c r="L3" s="624"/>
      <c r="M3" s="624"/>
      <c r="N3" s="624"/>
      <c r="O3" s="624"/>
      <c r="P3" s="624"/>
      <c r="Q3" s="624"/>
      <c r="R3" s="624"/>
      <c r="S3" s="624"/>
      <c r="T3" s="624"/>
      <c r="U3" s="624"/>
      <c r="V3" s="624"/>
      <c r="W3" s="624"/>
      <c r="X3" s="624"/>
      <c r="Y3" s="624"/>
      <c r="Z3" s="624"/>
      <c r="AA3" s="624"/>
      <c r="AB3" s="624"/>
      <c r="AC3" s="624"/>
      <c r="AD3" s="624"/>
      <c r="AE3" s="624"/>
      <c r="AF3" s="624"/>
      <c r="AG3" s="624"/>
      <c r="AH3" s="624"/>
      <c r="AI3" s="624"/>
      <c r="AJ3" s="624"/>
      <c r="AK3" s="624"/>
      <c r="AL3" s="624"/>
      <c r="AM3" s="624"/>
      <c r="AN3" s="624"/>
      <c r="AO3" s="624"/>
      <c r="AP3" s="624"/>
      <c r="AQ3" s="624"/>
      <c r="AR3" s="624"/>
      <c r="AS3" s="624"/>
      <c r="AT3" s="624"/>
      <c r="AU3" s="624"/>
      <c r="AV3" s="624"/>
      <c r="AW3" s="624"/>
      <c r="AX3" s="624"/>
      <c r="AY3" s="624"/>
      <c r="AZ3" s="624"/>
      <c r="BA3" s="624"/>
      <c r="BB3" s="624"/>
      <c r="BC3" s="624"/>
      <c r="BD3" s="624"/>
      <c r="BE3" s="624"/>
      <c r="BF3" s="624"/>
      <c r="BG3" s="624"/>
      <c r="BH3" s="624"/>
      <c r="BI3" s="624"/>
      <c r="BJ3" s="624"/>
      <c r="BK3" s="624"/>
      <c r="BL3" s="624"/>
      <c r="BM3" s="624"/>
    </row>
    <row r="4" spans="1:67" s="3" customFormat="1" ht="31.5" customHeight="1" x14ac:dyDescent="0.35">
      <c r="A4" s="624" t="s">
        <v>65</v>
      </c>
      <c r="B4" s="624"/>
      <c r="C4" s="624"/>
      <c r="D4" s="624"/>
      <c r="E4" s="624"/>
      <c r="F4" s="624"/>
      <c r="G4" s="624"/>
      <c r="H4" s="624"/>
      <c r="I4" s="624"/>
      <c r="J4" s="624"/>
      <c r="K4" s="624"/>
      <c r="L4" s="624"/>
      <c r="M4" s="624"/>
      <c r="N4" s="624"/>
      <c r="O4" s="624"/>
      <c r="P4" s="624"/>
      <c r="Q4" s="624"/>
      <c r="R4" s="624"/>
      <c r="S4" s="624"/>
      <c r="T4" s="624"/>
      <c r="U4" s="624"/>
      <c r="V4" s="624"/>
      <c r="W4" s="624"/>
      <c r="X4" s="624"/>
      <c r="Y4" s="624"/>
      <c r="Z4" s="624"/>
      <c r="AA4" s="624"/>
      <c r="AB4" s="624"/>
      <c r="AC4" s="624"/>
      <c r="AD4" s="624"/>
      <c r="AE4" s="624"/>
      <c r="AF4" s="624"/>
      <c r="AG4" s="624"/>
      <c r="AH4" s="624"/>
      <c r="AI4" s="624"/>
      <c r="AJ4" s="624"/>
      <c r="AK4" s="624"/>
      <c r="AL4" s="624"/>
      <c r="AM4" s="624"/>
      <c r="AN4" s="624"/>
      <c r="AO4" s="624"/>
      <c r="AP4" s="624"/>
      <c r="AQ4" s="624"/>
      <c r="AR4" s="624"/>
      <c r="AS4" s="624"/>
      <c r="AT4" s="624"/>
      <c r="AU4" s="624"/>
      <c r="AV4" s="624"/>
      <c r="AW4" s="624"/>
      <c r="AX4" s="624"/>
      <c r="AY4" s="624"/>
      <c r="AZ4" s="624"/>
      <c r="BA4" s="624"/>
      <c r="BB4" s="624"/>
      <c r="BC4" s="624"/>
      <c r="BD4" s="624"/>
      <c r="BE4" s="624"/>
      <c r="BF4" s="624"/>
      <c r="BG4" s="624"/>
      <c r="BH4" s="624"/>
      <c r="BI4" s="624"/>
      <c r="BJ4" s="624"/>
      <c r="BK4" s="624"/>
      <c r="BL4" s="624"/>
      <c r="BM4" s="624"/>
      <c r="BN4" s="2"/>
      <c r="BO4" s="2"/>
    </row>
    <row r="5" spans="1:67" ht="45.75" customHeight="1" x14ac:dyDescent="0.2">
      <c r="A5" s="249" t="s">
        <v>233</v>
      </c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0"/>
      <c r="X5" s="250"/>
      <c r="Y5" s="250"/>
      <c r="Z5" s="250"/>
      <c r="AA5" s="250"/>
      <c r="AB5" s="250"/>
      <c r="AC5" s="250"/>
      <c r="AD5" s="250"/>
      <c r="AE5" s="250"/>
      <c r="AF5" s="250"/>
      <c r="AG5" s="250"/>
      <c r="AH5" s="250"/>
      <c r="AI5" s="250"/>
      <c r="AJ5" s="250"/>
      <c r="AK5" s="250"/>
      <c r="AL5" s="250"/>
      <c r="AM5" s="250"/>
      <c r="AN5" s="250"/>
      <c r="AO5" s="250"/>
      <c r="AP5" s="250"/>
      <c r="AQ5" s="250"/>
      <c r="AR5" s="250"/>
      <c r="AS5" s="250"/>
      <c r="AT5" s="250"/>
      <c r="AU5" s="250"/>
      <c r="AV5" s="250"/>
      <c r="AW5" s="250"/>
      <c r="AX5" s="250"/>
      <c r="AY5" s="250"/>
      <c r="AZ5" s="250"/>
      <c r="BA5" s="250"/>
      <c r="BB5" s="250"/>
      <c r="BC5" s="250"/>
      <c r="BD5" s="251"/>
      <c r="BE5" s="252"/>
      <c r="BF5" s="252"/>
      <c r="BG5" s="252"/>
      <c r="BH5" s="252"/>
      <c r="BI5" s="252"/>
      <c r="BJ5" s="252"/>
      <c r="BK5" s="1"/>
      <c r="BL5" s="1"/>
      <c r="BM5" s="1"/>
    </row>
    <row r="6" spans="1:67" ht="27.75" customHeight="1" x14ac:dyDescent="0.25">
      <c r="A6" s="1"/>
      <c r="B6" s="241" t="s">
        <v>81</v>
      </c>
      <c r="C6" s="1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4"/>
      <c r="P6" s="254"/>
      <c r="Q6" s="255"/>
      <c r="R6" s="255"/>
      <c r="S6" s="255"/>
      <c r="T6" s="255"/>
      <c r="U6" s="255"/>
      <c r="V6" s="255"/>
      <c r="W6" s="255"/>
      <c r="X6" s="255"/>
      <c r="Y6" s="256"/>
      <c r="Z6" s="257"/>
      <c r="AA6" s="258" t="s">
        <v>234</v>
      </c>
      <c r="AB6" s="257"/>
      <c r="AC6" s="257"/>
      <c r="AD6" s="257"/>
      <c r="AE6" s="257"/>
      <c r="AF6" s="257"/>
      <c r="AG6" s="257"/>
      <c r="AH6" s="257"/>
      <c r="AI6" s="257"/>
      <c r="AJ6" s="257"/>
      <c r="AK6" s="257"/>
      <c r="AL6" s="257"/>
      <c r="AM6" s="257"/>
      <c r="AN6" s="259"/>
      <c r="AO6" s="259"/>
      <c r="AP6" s="259"/>
      <c r="AQ6" s="259"/>
      <c r="AR6" s="1"/>
      <c r="AS6" s="1"/>
      <c r="AT6" s="1"/>
      <c r="AU6" s="1"/>
      <c r="AV6" s="1"/>
      <c r="AW6" s="665"/>
      <c r="AX6" s="665"/>
      <c r="AY6" s="665"/>
      <c r="AZ6" s="665"/>
      <c r="BA6" s="665"/>
      <c r="BB6" s="665"/>
      <c r="BC6" s="665"/>
      <c r="BD6" s="260"/>
      <c r="BE6" s="260"/>
      <c r="BF6" s="260"/>
      <c r="BG6" s="260"/>
      <c r="BH6" s="260"/>
      <c r="BI6" s="260"/>
      <c r="BJ6" s="260"/>
      <c r="BK6" s="1"/>
      <c r="BL6" s="1"/>
      <c r="BM6" s="1"/>
    </row>
    <row r="7" spans="1:67" ht="23.1" customHeight="1" x14ac:dyDescent="0.25">
      <c r="A7" s="1"/>
      <c r="B7" s="120" t="s">
        <v>80</v>
      </c>
      <c r="C7" s="121"/>
      <c r="D7" s="121"/>
      <c r="E7" s="121"/>
      <c r="F7" s="121"/>
      <c r="G7" s="121"/>
      <c r="H7" s="1"/>
      <c r="I7" s="121"/>
      <c r="J7" s="121"/>
      <c r="K7" s="121"/>
      <c r="L7" s="121"/>
      <c r="M7" s="253"/>
      <c r="N7" s="253"/>
      <c r="O7" s="254"/>
      <c r="P7" s="666" t="s">
        <v>0</v>
      </c>
      <c r="Q7" s="666"/>
      <c r="R7" s="666"/>
      <c r="S7" s="666"/>
      <c r="T7" s="666"/>
      <c r="U7" s="261" t="s">
        <v>198</v>
      </c>
      <c r="V7" s="262"/>
      <c r="W7" s="262"/>
      <c r="X7" s="262"/>
      <c r="Y7" s="262"/>
      <c r="Z7" s="262"/>
      <c r="AA7" s="262"/>
      <c r="AB7" s="262"/>
      <c r="AC7" s="263"/>
      <c r="AD7" s="264"/>
      <c r="AE7" s="264"/>
      <c r="AF7" s="264"/>
      <c r="AG7" s="264"/>
      <c r="AH7" s="264"/>
      <c r="AI7" s="264"/>
      <c r="AJ7" s="264"/>
      <c r="AK7" s="265"/>
      <c r="AL7" s="265"/>
      <c r="AM7" s="265"/>
      <c r="AN7" s="265"/>
      <c r="AO7" s="265"/>
      <c r="AP7" s="265"/>
      <c r="AQ7" s="265"/>
      <c r="AR7" s="263"/>
      <c r="AS7" s="263"/>
      <c r="AT7" s="263"/>
      <c r="AU7" s="263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</row>
    <row r="8" spans="1:67" ht="23.1" customHeight="1" x14ac:dyDescent="0.35">
      <c r="A8" s="1"/>
      <c r="B8" s="120" t="s">
        <v>199</v>
      </c>
      <c r="C8" s="121"/>
      <c r="D8" s="121"/>
      <c r="E8" s="121"/>
      <c r="F8" s="121"/>
      <c r="G8" s="121"/>
      <c r="H8" s="1"/>
      <c r="I8" s="121"/>
      <c r="J8" s="121"/>
      <c r="K8" s="121"/>
      <c r="L8" s="121"/>
      <c r="M8" s="253"/>
      <c r="N8" s="253"/>
      <c r="O8" s="254"/>
      <c r="P8" s="266"/>
      <c r="Q8" s="267"/>
      <c r="R8" s="267"/>
      <c r="S8" s="256"/>
      <c r="T8" s="268"/>
      <c r="U8" s="667" t="s">
        <v>200</v>
      </c>
      <c r="V8" s="667"/>
      <c r="W8" s="667"/>
      <c r="X8" s="667"/>
      <c r="Y8" s="667"/>
      <c r="Z8" s="667"/>
      <c r="AA8" s="667"/>
      <c r="AB8" s="667"/>
      <c r="AC8" s="1"/>
      <c r="AD8" s="269"/>
      <c r="AE8" s="269"/>
      <c r="AF8" s="269"/>
      <c r="AG8" s="269"/>
      <c r="AH8" s="269"/>
      <c r="AI8" s="269"/>
      <c r="AJ8" s="269"/>
      <c r="AK8" s="260"/>
      <c r="AL8" s="260"/>
      <c r="AM8" s="260"/>
      <c r="AN8" s="260"/>
      <c r="AO8" s="260"/>
      <c r="AP8" s="260"/>
      <c r="AQ8" s="260"/>
      <c r="AR8" s="1"/>
      <c r="AS8" s="1"/>
      <c r="AT8" s="1"/>
      <c r="AU8" s="270"/>
      <c r="AV8" s="1"/>
      <c r="AW8" s="1"/>
      <c r="AX8" s="271"/>
      <c r="AY8" s="271"/>
      <c r="AZ8" s="271"/>
      <c r="BA8" s="271"/>
      <c r="BB8" s="27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</row>
    <row r="9" spans="1:67" ht="26.25" customHeight="1" x14ac:dyDescent="0.4">
      <c r="A9" s="272"/>
      <c r="B9" s="242" t="s">
        <v>256</v>
      </c>
      <c r="C9" s="273"/>
      <c r="D9" s="273"/>
      <c r="E9" s="273"/>
      <c r="F9" s="273"/>
      <c r="G9" s="273"/>
      <c r="H9" s="273"/>
      <c r="I9" s="273"/>
      <c r="J9" s="273"/>
      <c r="K9" s="1"/>
      <c r="L9" s="274"/>
      <c r="M9" s="121"/>
      <c r="N9" s="121"/>
      <c r="O9" s="121"/>
      <c r="P9" s="275" t="s">
        <v>1</v>
      </c>
      <c r="Q9" s="275"/>
      <c r="R9" s="275"/>
      <c r="S9" s="275"/>
      <c r="T9" s="275"/>
      <c r="U9" s="276"/>
      <c r="V9" s="276"/>
      <c r="W9" s="277" t="s">
        <v>201</v>
      </c>
      <c r="X9" s="668" t="s">
        <v>118</v>
      </c>
      <c r="Y9" s="668"/>
      <c r="Z9" s="668"/>
      <c r="AA9" s="668"/>
      <c r="AB9" s="668"/>
      <c r="AC9" s="668"/>
      <c r="AD9" s="668"/>
      <c r="AE9" s="668"/>
      <c r="AF9" s="668"/>
      <c r="AG9" s="668"/>
      <c r="AH9" s="668"/>
      <c r="AI9" s="668"/>
      <c r="AJ9" s="668"/>
      <c r="AK9" s="668"/>
      <c r="AL9" s="668"/>
      <c r="AM9" s="668"/>
      <c r="AN9" s="668"/>
      <c r="AO9" s="668"/>
      <c r="AP9" s="668"/>
      <c r="AQ9" s="668"/>
      <c r="AR9" s="668"/>
      <c r="AS9" s="668"/>
      <c r="AT9" s="668"/>
      <c r="AU9" s="668"/>
      <c r="AV9" s="278"/>
      <c r="AW9" s="269"/>
      <c r="AX9" s="269"/>
      <c r="AY9" s="269"/>
      <c r="AZ9" s="269"/>
      <c r="BA9" s="269"/>
      <c r="BB9" s="269"/>
      <c r="BC9" s="243"/>
      <c r="BD9" s="243"/>
      <c r="BE9" s="243"/>
      <c r="BF9" s="243"/>
      <c r="BG9" s="243"/>
      <c r="BH9" s="243"/>
      <c r="BI9" s="243"/>
      <c r="BJ9" s="1"/>
      <c r="BK9" s="1"/>
      <c r="BL9" s="1"/>
      <c r="BM9" s="1"/>
    </row>
    <row r="10" spans="1:67" ht="27" customHeight="1" x14ac:dyDescent="0.3">
      <c r="A10" s="272"/>
      <c r="B10" s="242" t="s">
        <v>257</v>
      </c>
      <c r="C10" s="1"/>
      <c r="D10" s="1"/>
      <c r="E10" s="1"/>
      <c r="F10" s="1"/>
      <c r="G10" s="1"/>
      <c r="H10" s="1"/>
      <c r="I10" s="1"/>
      <c r="J10" s="1"/>
      <c r="K10" s="1"/>
      <c r="L10" s="274"/>
      <c r="M10" s="121"/>
      <c r="N10" s="121"/>
      <c r="O10" s="121"/>
      <c r="P10" s="267"/>
      <c r="Q10" s="279"/>
      <c r="R10" s="280"/>
      <c r="S10" s="280"/>
      <c r="T10" s="280"/>
      <c r="U10" s="281" t="s">
        <v>202</v>
      </c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2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</row>
    <row r="11" spans="1:67" ht="24.75" customHeight="1" x14ac:dyDescent="0.35">
      <c r="A11" s="1"/>
      <c r="B11" s="283" t="s">
        <v>203</v>
      </c>
      <c r="C11" s="284"/>
      <c r="D11" s="284"/>
      <c r="E11" s="284"/>
      <c r="F11" s="284"/>
      <c r="G11" s="284"/>
      <c r="H11" s="284"/>
      <c r="I11" s="284"/>
      <c r="J11" s="284"/>
      <c r="K11" s="284"/>
      <c r="L11" s="284"/>
      <c r="M11" s="266"/>
      <c r="N11" s="266"/>
      <c r="O11" s="285"/>
      <c r="P11" s="669" t="s">
        <v>204</v>
      </c>
      <c r="Q11" s="669"/>
      <c r="R11" s="669"/>
      <c r="S11" s="669"/>
      <c r="T11" s="669"/>
      <c r="U11" s="669"/>
      <c r="V11" s="669"/>
      <c r="W11" s="669"/>
      <c r="X11" s="670" t="s">
        <v>205</v>
      </c>
      <c r="Y11" s="670"/>
      <c r="Z11" s="670"/>
      <c r="AA11" s="670"/>
      <c r="AB11" s="670"/>
      <c r="AC11" s="670"/>
      <c r="AD11" s="670"/>
      <c r="AE11" s="670"/>
      <c r="AF11" s="670"/>
      <c r="AG11" s="670"/>
      <c r="AH11" s="670"/>
      <c r="AI11" s="670"/>
      <c r="AJ11" s="670"/>
      <c r="AK11" s="670"/>
      <c r="AL11" s="670"/>
      <c r="AM11" s="670"/>
      <c r="AN11" s="670"/>
      <c r="AO11" s="670"/>
      <c r="AP11" s="670"/>
      <c r="AQ11" s="670"/>
      <c r="AR11" s="670"/>
      <c r="AS11" s="670"/>
      <c r="AT11" s="670"/>
      <c r="AU11" s="670"/>
      <c r="AV11" s="1"/>
      <c r="AW11" s="286"/>
      <c r="AX11" s="286"/>
      <c r="AY11" s="286"/>
      <c r="AZ11" s="286"/>
      <c r="BA11" s="286"/>
      <c r="BB11" s="278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</row>
    <row r="12" spans="1:67" ht="23.25" customHeight="1" x14ac:dyDescent="0.3">
      <c r="A12" s="1"/>
      <c r="B12" s="283" t="s">
        <v>206</v>
      </c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66"/>
      <c r="N12" s="266"/>
      <c r="O12" s="285"/>
      <c r="P12" s="287"/>
      <c r="Q12" s="240"/>
      <c r="R12" s="240"/>
      <c r="S12" s="240"/>
      <c r="T12" s="240"/>
      <c r="U12" s="240"/>
      <c r="V12" s="240"/>
      <c r="W12" s="240"/>
      <c r="X12" s="671" t="s">
        <v>207</v>
      </c>
      <c r="Y12" s="671"/>
      <c r="Z12" s="671"/>
      <c r="AA12" s="671"/>
      <c r="AB12" s="671"/>
      <c r="AC12" s="671"/>
      <c r="AD12" s="671"/>
      <c r="AE12" s="671"/>
      <c r="AF12" s="671"/>
      <c r="AG12" s="671"/>
      <c r="AH12" s="671"/>
      <c r="AI12" s="671"/>
      <c r="AJ12" s="671"/>
      <c r="AK12" s="671"/>
      <c r="AL12" s="671"/>
      <c r="AM12" s="671"/>
      <c r="AN12" s="671"/>
      <c r="AO12" s="671"/>
      <c r="AP12" s="671"/>
      <c r="AQ12" s="671"/>
      <c r="AR12" s="288"/>
      <c r="AS12" s="288"/>
      <c r="AT12" s="288"/>
      <c r="AU12" s="288"/>
      <c r="AV12" s="278"/>
      <c r="AW12" s="289"/>
      <c r="AX12" s="289"/>
      <c r="AY12" s="289"/>
      <c r="AZ12" s="289"/>
      <c r="BA12" s="289"/>
      <c r="BB12" s="278"/>
      <c r="BC12" s="278"/>
      <c r="BD12" s="278"/>
      <c r="BE12" s="278"/>
      <c r="BF12" s="278"/>
      <c r="BG12" s="278"/>
      <c r="BH12" s="278"/>
      <c r="BI12" s="278"/>
      <c r="BJ12" s="1"/>
      <c r="BK12" s="1"/>
      <c r="BL12" s="1"/>
      <c r="BM12" s="1"/>
    </row>
    <row r="13" spans="1:67" ht="30.75" customHeight="1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284"/>
      <c r="N13" s="284"/>
      <c r="O13" s="284"/>
      <c r="P13" s="672" t="s">
        <v>73</v>
      </c>
      <c r="Q13" s="672"/>
      <c r="R13" s="672"/>
      <c r="S13" s="672"/>
      <c r="T13" s="672"/>
      <c r="U13" s="672"/>
      <c r="V13" s="672"/>
      <c r="W13" s="672"/>
      <c r="X13" s="672"/>
      <c r="Y13" s="672"/>
      <c r="Z13" s="672"/>
      <c r="AA13" s="672"/>
      <c r="AB13" s="672"/>
      <c r="AC13" s="672"/>
      <c r="AD13" s="672"/>
      <c r="AE13" s="672"/>
      <c r="AF13" s="672"/>
      <c r="AG13" s="672"/>
      <c r="AH13" s="672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286" t="s">
        <v>208</v>
      </c>
      <c r="AX13" s="286"/>
      <c r="AY13" s="286"/>
      <c r="AZ13" s="286"/>
      <c r="BA13" s="286"/>
      <c r="BB13" s="286"/>
      <c r="BC13" s="1"/>
      <c r="BD13" s="290" t="s">
        <v>209</v>
      </c>
      <c r="BE13" s="291"/>
      <c r="BF13" s="291"/>
      <c r="BG13" s="291"/>
      <c r="BH13" s="291"/>
      <c r="BI13" s="291"/>
      <c r="BJ13" s="1"/>
      <c r="BK13" s="1"/>
      <c r="BL13" s="1"/>
      <c r="BM13" s="1"/>
    </row>
    <row r="14" spans="1:67" ht="34.5" customHeigh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284"/>
      <c r="N14" s="284"/>
      <c r="O14" s="284"/>
      <c r="P14" s="292"/>
      <c r="Q14" s="293"/>
      <c r="R14" s="293"/>
      <c r="S14" s="293"/>
      <c r="T14" s="293"/>
      <c r="U14" s="293"/>
      <c r="V14" s="293"/>
      <c r="W14" s="293"/>
      <c r="X14" s="294"/>
      <c r="Y14" s="295"/>
      <c r="Z14" s="670" t="s">
        <v>122</v>
      </c>
      <c r="AA14" s="670"/>
      <c r="AB14" s="670"/>
      <c r="AC14" s="670"/>
      <c r="AD14" s="670"/>
      <c r="AE14" s="670"/>
      <c r="AF14" s="670"/>
      <c r="AG14" s="670"/>
      <c r="AH14" s="670"/>
      <c r="AI14" s="670"/>
      <c r="AJ14" s="670"/>
      <c r="AK14" s="670"/>
      <c r="AL14" s="670"/>
      <c r="AM14" s="670"/>
      <c r="AN14" s="670"/>
      <c r="AO14" s="670"/>
      <c r="AP14" s="670"/>
      <c r="AQ14" s="670"/>
      <c r="AR14" s="670"/>
      <c r="AS14" s="670"/>
      <c r="AT14" s="670"/>
      <c r="AU14" s="670"/>
      <c r="AV14" s="278"/>
      <c r="AW14" s="296"/>
      <c r="AX14" s="296"/>
      <c r="AY14" s="296"/>
      <c r="AZ14" s="296"/>
      <c r="BA14" s="296"/>
      <c r="BB14" s="296"/>
      <c r="BC14" s="297"/>
      <c r="BD14" s="297"/>
      <c r="BE14" s="297"/>
      <c r="BF14" s="297"/>
      <c r="BG14" s="297"/>
      <c r="BH14" s="297"/>
      <c r="BI14" s="297"/>
      <c r="BJ14" s="1"/>
      <c r="BK14" s="1"/>
      <c r="BL14" s="1"/>
      <c r="BM14" s="1"/>
    </row>
    <row r="15" spans="1:67" ht="21" customHeight="1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273"/>
      <c r="L15" s="273"/>
      <c r="M15" s="273"/>
      <c r="N15" s="298"/>
      <c r="O15" s="299"/>
      <c r="P15" s="300"/>
      <c r="Q15" s="301"/>
      <c r="R15" s="301"/>
      <c r="S15" s="301"/>
      <c r="T15" s="301"/>
      <c r="U15" s="301"/>
      <c r="V15" s="301"/>
      <c r="W15" s="301"/>
      <c r="X15" s="301"/>
      <c r="Y15" s="302"/>
      <c r="Z15" s="302"/>
      <c r="AA15" s="302"/>
      <c r="AB15" s="302"/>
      <c r="AC15" s="673" t="s">
        <v>210</v>
      </c>
      <c r="AD15" s="674"/>
      <c r="AE15" s="674"/>
      <c r="AF15" s="674"/>
      <c r="AG15" s="674"/>
      <c r="AH15" s="674"/>
      <c r="AI15" s="674"/>
      <c r="AJ15" s="674"/>
      <c r="AK15" s="674"/>
      <c r="AL15" s="302"/>
      <c r="AM15" s="302"/>
      <c r="AN15" s="302"/>
      <c r="AO15" s="302"/>
      <c r="AP15" s="302"/>
      <c r="AQ15" s="302"/>
      <c r="AR15" s="302"/>
      <c r="AS15" s="302"/>
      <c r="AT15" s="302"/>
      <c r="AU15" s="302"/>
      <c r="AV15" s="154"/>
      <c r="AW15" s="303" t="s">
        <v>3</v>
      </c>
      <c r="AX15" s="1"/>
      <c r="AY15" s="303"/>
      <c r="AZ15" s="303"/>
      <c r="BA15" s="303"/>
      <c r="BB15" s="304" t="s">
        <v>211</v>
      </c>
      <c r="BC15" s="1"/>
      <c r="BD15" s="305"/>
      <c r="BE15" s="305"/>
      <c r="BF15" s="305"/>
      <c r="BG15" s="305"/>
      <c r="BH15" s="305"/>
      <c r="BI15" s="305"/>
      <c r="BJ15" s="1"/>
      <c r="BK15" s="1"/>
      <c r="BL15" s="1"/>
      <c r="BM15" s="1"/>
    </row>
    <row r="16" spans="1:67" ht="17.25" customHeight="1" thickBot="1" x14ac:dyDescent="0.3">
      <c r="A16" s="1"/>
      <c r="B16" s="306"/>
      <c r="C16" s="273"/>
      <c r="D16" s="273"/>
      <c r="E16" s="273"/>
      <c r="F16" s="273"/>
      <c r="G16" s="273"/>
      <c r="H16" s="273"/>
      <c r="I16" s="273"/>
      <c r="J16" s="273"/>
      <c r="K16" s="273"/>
      <c r="L16" s="273"/>
      <c r="M16" s="273"/>
      <c r="N16" s="298"/>
      <c r="O16" s="299"/>
      <c r="P16" s="299"/>
      <c r="Q16" s="22"/>
      <c r="R16" s="22"/>
      <c r="S16" s="22"/>
      <c r="T16" s="22"/>
      <c r="U16" s="23"/>
      <c r="V16" s="23"/>
      <c r="W16" s="23"/>
      <c r="X16" s="256"/>
      <c r="Y16" s="307"/>
      <c r="Z16" s="307"/>
      <c r="AA16" s="307"/>
      <c r="AB16" s="307"/>
      <c r="AC16" s="307"/>
      <c r="AD16" s="308"/>
      <c r="AE16" s="307"/>
      <c r="AF16" s="307"/>
      <c r="AG16" s="307"/>
      <c r="AH16" s="307"/>
      <c r="AI16" s="307"/>
      <c r="AJ16" s="307"/>
      <c r="AK16" s="307"/>
      <c r="AL16" s="307"/>
      <c r="AM16" s="307"/>
      <c r="AN16" s="307"/>
      <c r="AO16" s="307"/>
      <c r="AP16" s="307"/>
      <c r="AQ16" s="307"/>
      <c r="AR16" s="307"/>
      <c r="AS16" s="307"/>
      <c r="AT16" s="307"/>
      <c r="AU16" s="307"/>
      <c r="AV16" s="278"/>
      <c r="AW16" s="309"/>
      <c r="AX16" s="278"/>
      <c r="AY16" s="278"/>
      <c r="AZ16" s="278"/>
      <c r="BA16" s="278"/>
      <c r="BB16" s="310"/>
      <c r="BC16" s="311"/>
      <c r="BD16" s="311"/>
      <c r="BE16" s="311"/>
      <c r="BF16" s="311"/>
      <c r="BG16" s="311"/>
      <c r="BH16" s="311"/>
      <c r="BI16" s="311"/>
      <c r="BJ16" s="1"/>
      <c r="BK16" s="1"/>
      <c r="BL16" s="1"/>
      <c r="BM16" s="1"/>
    </row>
    <row r="17" spans="1:65" ht="22.5" customHeight="1" x14ac:dyDescent="0.35">
      <c r="A17" s="1"/>
      <c r="B17" s="306"/>
      <c r="C17" s="273"/>
      <c r="D17" s="273"/>
      <c r="E17" s="273"/>
      <c r="F17" s="273"/>
      <c r="G17" s="273"/>
      <c r="H17" s="273"/>
      <c r="I17" s="273"/>
      <c r="J17" s="273"/>
      <c r="K17" s="273"/>
      <c r="L17" s="273"/>
      <c r="M17" s="273"/>
      <c r="N17" s="298"/>
      <c r="O17" s="299"/>
      <c r="P17" s="299"/>
      <c r="Q17" s="312" t="s">
        <v>212</v>
      </c>
      <c r="R17" s="312"/>
      <c r="S17" s="312"/>
      <c r="T17" s="312"/>
      <c r="U17" s="312"/>
      <c r="V17" s="312"/>
      <c r="W17" s="312"/>
      <c r="X17" s="312"/>
      <c r="Y17" s="312"/>
      <c r="Z17" s="312"/>
      <c r="AA17" s="312"/>
      <c r="AB17" s="312"/>
      <c r="AC17" s="313" t="s">
        <v>213</v>
      </c>
      <c r="AD17" s="313"/>
      <c r="AE17" s="313"/>
      <c r="AF17" s="313"/>
      <c r="AG17" s="313"/>
      <c r="AH17" s="313"/>
      <c r="AI17" s="313"/>
      <c r="AJ17" s="313"/>
      <c r="AK17" s="313"/>
      <c r="AL17" s="313"/>
      <c r="AM17" s="313"/>
      <c r="AN17" s="313"/>
      <c r="AO17" s="313"/>
      <c r="AP17" s="313"/>
      <c r="AQ17" s="313"/>
      <c r="AR17" s="314"/>
      <c r="AS17" s="314"/>
      <c r="AT17" s="314"/>
      <c r="AU17" s="675" t="s">
        <v>53</v>
      </c>
      <c r="AV17" s="676"/>
      <c r="AW17" s="676"/>
      <c r="AX17" s="676"/>
      <c r="AY17" s="676"/>
      <c r="AZ17" s="676"/>
      <c r="BA17" s="676"/>
      <c r="BB17" s="579" t="s">
        <v>248</v>
      </c>
      <c r="BC17" s="579"/>
      <c r="BD17" s="579"/>
      <c r="BE17" s="579"/>
      <c r="BF17" s="579"/>
      <c r="BG17" s="579"/>
      <c r="BH17" s="580"/>
      <c r="BI17" s="315"/>
      <c r="BJ17" s="315"/>
      <c r="BK17" s="1"/>
      <c r="BL17" s="1"/>
      <c r="BM17" s="1"/>
    </row>
    <row r="18" spans="1:65" ht="19.5" customHeight="1" thickBot="1" x14ac:dyDescent="0.35">
      <c r="A18" s="1"/>
      <c r="B18" s="306"/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98"/>
      <c r="O18" s="299"/>
      <c r="P18" s="299"/>
      <c r="Q18" s="316"/>
      <c r="R18" s="316"/>
      <c r="S18" s="316"/>
      <c r="T18" s="316"/>
      <c r="U18" s="316"/>
      <c r="V18" s="316"/>
      <c r="W18" s="316"/>
      <c r="X18" s="316"/>
      <c r="Y18" s="316"/>
      <c r="Z18" s="316"/>
      <c r="AA18" s="316"/>
      <c r="AB18" s="316"/>
      <c r="AC18" s="317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9"/>
      <c r="AS18" s="319"/>
      <c r="AT18" s="319"/>
      <c r="AU18" s="677" t="s">
        <v>54</v>
      </c>
      <c r="AV18" s="678"/>
      <c r="AW18" s="678"/>
      <c r="AX18" s="678"/>
      <c r="AY18" s="678"/>
      <c r="AZ18" s="678"/>
      <c r="BA18" s="678"/>
      <c r="BB18" s="585"/>
      <c r="BC18" s="585"/>
      <c r="BD18" s="585"/>
      <c r="BE18" s="585"/>
      <c r="BF18" s="585"/>
      <c r="BG18" s="585"/>
      <c r="BH18" s="586"/>
      <c r="BI18" s="320"/>
      <c r="BJ18" s="320"/>
      <c r="BK18" s="1"/>
      <c r="BL18" s="1"/>
      <c r="BM18" s="1"/>
    </row>
    <row r="19" spans="1:65" ht="21" customHeight="1" x14ac:dyDescent="0.3">
      <c r="A19" s="1"/>
      <c r="B19" s="306"/>
      <c r="C19" s="273"/>
      <c r="D19" s="273"/>
      <c r="E19" s="273"/>
      <c r="F19" s="273"/>
      <c r="G19" s="273"/>
      <c r="H19" s="273"/>
      <c r="I19" s="273"/>
      <c r="J19" s="273"/>
      <c r="K19" s="273"/>
      <c r="L19" s="273"/>
      <c r="M19" s="273"/>
      <c r="N19" s="298"/>
      <c r="O19" s="299"/>
      <c r="P19" s="299"/>
      <c r="Q19" s="316"/>
      <c r="R19" s="316"/>
      <c r="S19" s="316"/>
      <c r="T19" s="316"/>
      <c r="U19" s="316"/>
      <c r="V19" s="316"/>
      <c r="W19" s="316"/>
      <c r="X19" s="316"/>
      <c r="Y19" s="316"/>
      <c r="Z19" s="316"/>
      <c r="AA19" s="316"/>
      <c r="AB19" s="316"/>
      <c r="AC19" s="316"/>
      <c r="AD19" s="316"/>
      <c r="AE19" s="316"/>
      <c r="AF19" s="316"/>
      <c r="AG19" s="316"/>
      <c r="AH19" s="316"/>
      <c r="AI19" s="316"/>
      <c r="AJ19" s="316"/>
      <c r="AK19" s="316"/>
      <c r="AL19" s="316"/>
      <c r="AM19" s="316"/>
      <c r="AN19" s="316"/>
      <c r="AO19" s="316"/>
      <c r="AP19" s="316"/>
      <c r="AQ19" s="316"/>
      <c r="AR19" s="319"/>
      <c r="AS19" s="319"/>
      <c r="AT19" s="319"/>
      <c r="AU19" s="319"/>
      <c r="AV19" s="1"/>
      <c r="AW19" s="1"/>
      <c r="AX19" s="45"/>
      <c r="AY19" s="1"/>
      <c r="AZ19" s="1"/>
      <c r="BA19" s="1"/>
      <c r="BB19" s="1"/>
      <c r="BC19" s="274"/>
      <c r="BD19" s="320"/>
      <c r="BE19" s="320"/>
      <c r="BF19" s="320"/>
      <c r="BG19" s="320"/>
      <c r="BH19" s="320"/>
      <c r="BI19" s="320"/>
      <c r="BJ19" s="320"/>
      <c r="BK19" s="1"/>
      <c r="BL19" s="1"/>
      <c r="BM19" s="1"/>
    </row>
    <row r="20" spans="1:65" s="8" customFormat="1" ht="27.75" customHeight="1" thickBot="1" x14ac:dyDescent="0.4">
      <c r="D20" s="679" t="s">
        <v>214</v>
      </c>
      <c r="E20" s="679"/>
      <c r="F20" s="679"/>
      <c r="G20" s="679"/>
      <c r="H20" s="679"/>
      <c r="I20" s="679"/>
      <c r="J20" s="679"/>
      <c r="K20" s="679"/>
      <c r="L20" s="679"/>
      <c r="M20" s="679"/>
      <c r="N20" s="679"/>
      <c r="O20" s="679"/>
      <c r="P20" s="679"/>
      <c r="Q20" s="679"/>
      <c r="R20" s="679"/>
      <c r="S20" s="679"/>
      <c r="T20" s="679"/>
      <c r="U20" s="679"/>
      <c r="V20" s="679"/>
      <c r="W20" s="679"/>
      <c r="X20" s="679"/>
      <c r="Y20" s="679"/>
      <c r="Z20" s="679"/>
      <c r="AA20" s="679"/>
      <c r="AB20" s="679"/>
      <c r="AC20" s="679"/>
      <c r="AD20" s="679"/>
      <c r="AE20" s="679"/>
      <c r="AF20" s="679"/>
      <c r="AG20" s="679"/>
      <c r="AH20" s="679"/>
      <c r="AI20" s="679"/>
      <c r="AJ20" s="679"/>
      <c r="AK20" s="679"/>
      <c r="AL20" s="679"/>
      <c r="AM20" s="679"/>
      <c r="AN20" s="679"/>
      <c r="AO20" s="679"/>
      <c r="AP20" s="679"/>
      <c r="AQ20" s="679"/>
      <c r="AR20" s="679"/>
      <c r="AS20" s="679"/>
      <c r="AT20" s="679"/>
      <c r="AU20" s="679"/>
      <c r="AV20" s="679"/>
      <c r="AW20" s="679"/>
      <c r="AX20" s="679"/>
      <c r="AY20" s="679"/>
      <c r="AZ20" s="679"/>
      <c r="BA20" s="679"/>
      <c r="BB20" s="679"/>
      <c r="BC20" s="679"/>
      <c r="BD20" s="679"/>
      <c r="BJ20" s="321"/>
    </row>
    <row r="21" spans="1:65" s="8" customFormat="1" ht="18" customHeight="1" x14ac:dyDescent="0.2">
      <c r="A21" s="239"/>
      <c r="B21" s="239"/>
      <c r="C21" s="692"/>
      <c r="D21" s="693" t="s">
        <v>6</v>
      </c>
      <c r="E21" s="695" t="s">
        <v>8</v>
      </c>
      <c r="F21" s="696"/>
      <c r="G21" s="696"/>
      <c r="H21" s="696"/>
      <c r="I21" s="697"/>
      <c r="J21" s="698" t="s">
        <v>9</v>
      </c>
      <c r="K21" s="699"/>
      <c r="L21" s="699"/>
      <c r="M21" s="700"/>
      <c r="N21" s="698" t="s">
        <v>10</v>
      </c>
      <c r="O21" s="699"/>
      <c r="P21" s="699"/>
      <c r="Q21" s="699"/>
      <c r="R21" s="700"/>
      <c r="S21" s="680" t="s">
        <v>215</v>
      </c>
      <c r="T21" s="681"/>
      <c r="U21" s="681"/>
      <c r="V21" s="682"/>
      <c r="W21" s="680" t="s">
        <v>11</v>
      </c>
      <c r="X21" s="681"/>
      <c r="Y21" s="681"/>
      <c r="Z21" s="682"/>
      <c r="AA21" s="680" t="s">
        <v>12</v>
      </c>
      <c r="AB21" s="681"/>
      <c r="AC21" s="681"/>
      <c r="AD21" s="682"/>
      <c r="AE21" s="680" t="s">
        <v>13</v>
      </c>
      <c r="AF21" s="681"/>
      <c r="AG21" s="681"/>
      <c r="AH21" s="681"/>
      <c r="AI21" s="682"/>
      <c r="AJ21" s="680" t="s">
        <v>14</v>
      </c>
      <c r="AK21" s="681"/>
      <c r="AL21" s="681"/>
      <c r="AM21" s="682"/>
      <c r="AN21" s="680" t="s">
        <v>15</v>
      </c>
      <c r="AO21" s="681"/>
      <c r="AP21" s="681"/>
      <c r="AQ21" s="682"/>
      <c r="AR21" s="680" t="s">
        <v>16</v>
      </c>
      <c r="AS21" s="681"/>
      <c r="AT21" s="681"/>
      <c r="AU21" s="681"/>
      <c r="AV21" s="682"/>
      <c r="AW21" s="680" t="s">
        <v>17</v>
      </c>
      <c r="AX21" s="681"/>
      <c r="AY21" s="681"/>
      <c r="AZ21" s="682"/>
      <c r="BA21" s="683" t="s">
        <v>7</v>
      </c>
      <c r="BB21" s="684"/>
      <c r="BC21" s="684"/>
      <c r="BD21" s="685"/>
    </row>
    <row r="22" spans="1:65" s="8" customFormat="1" ht="18" customHeight="1" thickBot="1" x14ac:dyDescent="0.25">
      <c r="A22" s="239"/>
      <c r="B22" s="239"/>
      <c r="C22" s="692"/>
      <c r="D22" s="694"/>
      <c r="E22" s="322">
        <v>1</v>
      </c>
      <c r="F22" s="323">
        <f t="shared" ref="F22:AZ22" si="0">E22+1</f>
        <v>2</v>
      </c>
      <c r="G22" s="323">
        <f t="shared" si="0"/>
        <v>3</v>
      </c>
      <c r="H22" s="323">
        <f t="shared" si="0"/>
        <v>4</v>
      </c>
      <c r="I22" s="324">
        <f t="shared" si="0"/>
        <v>5</v>
      </c>
      <c r="J22" s="322">
        <f t="shared" si="0"/>
        <v>6</v>
      </c>
      <c r="K22" s="323">
        <f t="shared" si="0"/>
        <v>7</v>
      </c>
      <c r="L22" s="323">
        <f t="shared" si="0"/>
        <v>8</v>
      </c>
      <c r="M22" s="324">
        <f t="shared" si="0"/>
        <v>9</v>
      </c>
      <c r="N22" s="322">
        <f t="shared" si="0"/>
        <v>10</v>
      </c>
      <c r="O22" s="323">
        <f t="shared" si="0"/>
        <v>11</v>
      </c>
      <c r="P22" s="323">
        <f t="shared" si="0"/>
        <v>12</v>
      </c>
      <c r="Q22" s="323">
        <f t="shared" si="0"/>
        <v>13</v>
      </c>
      <c r="R22" s="324">
        <f t="shared" si="0"/>
        <v>14</v>
      </c>
      <c r="S22" s="322">
        <f t="shared" si="0"/>
        <v>15</v>
      </c>
      <c r="T22" s="323">
        <f t="shared" si="0"/>
        <v>16</v>
      </c>
      <c r="U22" s="323">
        <f t="shared" si="0"/>
        <v>17</v>
      </c>
      <c r="V22" s="324">
        <f t="shared" si="0"/>
        <v>18</v>
      </c>
      <c r="W22" s="322">
        <f t="shared" si="0"/>
        <v>19</v>
      </c>
      <c r="X22" s="323">
        <f t="shared" si="0"/>
        <v>20</v>
      </c>
      <c r="Y22" s="323">
        <f t="shared" si="0"/>
        <v>21</v>
      </c>
      <c r="Z22" s="324">
        <f t="shared" si="0"/>
        <v>22</v>
      </c>
      <c r="AA22" s="322">
        <f t="shared" si="0"/>
        <v>23</v>
      </c>
      <c r="AB22" s="323">
        <f t="shared" si="0"/>
        <v>24</v>
      </c>
      <c r="AC22" s="323">
        <f t="shared" si="0"/>
        <v>25</v>
      </c>
      <c r="AD22" s="324">
        <f t="shared" si="0"/>
        <v>26</v>
      </c>
      <c r="AE22" s="322">
        <f t="shared" si="0"/>
        <v>27</v>
      </c>
      <c r="AF22" s="323">
        <f t="shared" si="0"/>
        <v>28</v>
      </c>
      <c r="AG22" s="323">
        <f t="shared" si="0"/>
        <v>29</v>
      </c>
      <c r="AH22" s="323">
        <f t="shared" si="0"/>
        <v>30</v>
      </c>
      <c r="AI22" s="324">
        <f t="shared" si="0"/>
        <v>31</v>
      </c>
      <c r="AJ22" s="322">
        <f t="shared" si="0"/>
        <v>32</v>
      </c>
      <c r="AK22" s="323">
        <f t="shared" si="0"/>
        <v>33</v>
      </c>
      <c r="AL22" s="323">
        <f t="shared" si="0"/>
        <v>34</v>
      </c>
      <c r="AM22" s="324">
        <f t="shared" si="0"/>
        <v>35</v>
      </c>
      <c r="AN22" s="322">
        <f t="shared" si="0"/>
        <v>36</v>
      </c>
      <c r="AO22" s="323">
        <f t="shared" si="0"/>
        <v>37</v>
      </c>
      <c r="AP22" s="323">
        <f t="shared" si="0"/>
        <v>38</v>
      </c>
      <c r="AQ22" s="324">
        <f t="shared" si="0"/>
        <v>39</v>
      </c>
      <c r="AR22" s="322">
        <f t="shared" si="0"/>
        <v>40</v>
      </c>
      <c r="AS22" s="323">
        <f t="shared" si="0"/>
        <v>41</v>
      </c>
      <c r="AT22" s="323">
        <f t="shared" si="0"/>
        <v>42</v>
      </c>
      <c r="AU22" s="323">
        <f t="shared" si="0"/>
        <v>43</v>
      </c>
      <c r="AV22" s="324">
        <f t="shared" si="0"/>
        <v>44</v>
      </c>
      <c r="AW22" s="322">
        <f t="shared" si="0"/>
        <v>45</v>
      </c>
      <c r="AX22" s="323">
        <f t="shared" si="0"/>
        <v>46</v>
      </c>
      <c r="AY22" s="323">
        <f t="shared" si="0"/>
        <v>47</v>
      </c>
      <c r="AZ22" s="324">
        <f t="shared" si="0"/>
        <v>48</v>
      </c>
      <c r="BA22" s="325">
        <f>AZ22+1</f>
        <v>49</v>
      </c>
      <c r="BB22" s="323">
        <f>BA22+1</f>
        <v>50</v>
      </c>
      <c r="BC22" s="323">
        <f>BB22+1</f>
        <v>51</v>
      </c>
      <c r="BD22" s="324">
        <f>BC22+1</f>
        <v>52</v>
      </c>
    </row>
    <row r="23" spans="1:65" s="8" customFormat="1" ht="21.75" customHeight="1" x14ac:dyDescent="0.3">
      <c r="A23" s="239"/>
      <c r="B23" s="239"/>
      <c r="C23" s="326"/>
      <c r="D23" s="327" t="s">
        <v>18</v>
      </c>
      <c r="E23" s="328"/>
      <c r="F23" s="329"/>
      <c r="G23" s="329"/>
      <c r="H23" s="329"/>
      <c r="I23" s="330"/>
      <c r="J23" s="328"/>
      <c r="K23" s="329"/>
      <c r="L23" s="329"/>
      <c r="M23" s="330"/>
      <c r="N23" s="328"/>
      <c r="O23" s="329"/>
      <c r="P23" s="329"/>
      <c r="Q23" s="329"/>
      <c r="R23" s="330" t="s">
        <v>216</v>
      </c>
      <c r="S23" s="328" t="s">
        <v>216</v>
      </c>
      <c r="T23" s="329" t="s">
        <v>216</v>
      </c>
      <c r="U23" s="329" t="s">
        <v>76</v>
      </c>
      <c r="V23" s="330" t="s">
        <v>76</v>
      </c>
      <c r="W23" s="328" t="s">
        <v>64</v>
      </c>
      <c r="X23" s="329" t="s">
        <v>64</v>
      </c>
      <c r="Y23" s="329" t="s">
        <v>64</v>
      </c>
      <c r="Z23" s="330"/>
      <c r="AA23" s="328"/>
      <c r="AB23" s="329"/>
      <c r="AC23" s="329"/>
      <c r="AD23" s="330"/>
      <c r="AE23" s="328"/>
      <c r="AF23" s="329"/>
      <c r="AG23" s="329"/>
      <c r="AH23" s="329"/>
      <c r="AI23" s="330"/>
      <c r="AJ23" s="328"/>
      <c r="AK23" s="329"/>
      <c r="AL23" s="329"/>
      <c r="AM23" s="330"/>
      <c r="AN23" s="328"/>
      <c r="AO23" s="329" t="s">
        <v>216</v>
      </c>
      <c r="AP23" s="329" t="s">
        <v>216</v>
      </c>
      <c r="AQ23" s="330" t="s">
        <v>76</v>
      </c>
      <c r="AR23" s="328" t="s">
        <v>217</v>
      </c>
      <c r="AS23" s="329" t="s">
        <v>217</v>
      </c>
      <c r="AT23" s="329" t="s">
        <v>217</v>
      </c>
      <c r="AU23" s="329" t="s">
        <v>217</v>
      </c>
      <c r="AV23" s="330" t="s">
        <v>217</v>
      </c>
      <c r="AW23" s="328" t="s">
        <v>217</v>
      </c>
      <c r="AX23" s="329" t="s">
        <v>217</v>
      </c>
      <c r="AY23" s="329" t="s">
        <v>217</v>
      </c>
      <c r="AZ23" s="330" t="s">
        <v>217</v>
      </c>
      <c r="BA23" s="331" t="s">
        <v>76</v>
      </c>
      <c r="BB23" s="329" t="s">
        <v>64</v>
      </c>
      <c r="BC23" s="329" t="s">
        <v>64</v>
      </c>
      <c r="BD23" s="330" t="s">
        <v>64</v>
      </c>
    </row>
    <row r="24" spans="1:65" s="8" customFormat="1" ht="21.75" customHeight="1" x14ac:dyDescent="0.3">
      <c r="A24" s="239"/>
      <c r="B24" s="239"/>
      <c r="C24" s="326"/>
      <c r="D24" s="332" t="s">
        <v>218</v>
      </c>
      <c r="E24" s="333"/>
      <c r="F24" s="334"/>
      <c r="G24" s="334"/>
      <c r="H24" s="334"/>
      <c r="I24" s="335"/>
      <c r="J24" s="333"/>
      <c r="K24" s="334"/>
      <c r="L24" s="334" t="s">
        <v>49</v>
      </c>
      <c r="M24" s="335" t="s">
        <v>49</v>
      </c>
      <c r="N24" s="333" t="s">
        <v>49</v>
      </c>
      <c r="O24" s="334" t="s">
        <v>49</v>
      </c>
      <c r="P24" s="334" t="s">
        <v>49</v>
      </c>
      <c r="Q24" s="334" t="s">
        <v>49</v>
      </c>
      <c r="R24" s="335" t="s">
        <v>49</v>
      </c>
      <c r="S24" s="333" t="s">
        <v>49</v>
      </c>
      <c r="T24" s="334" t="s">
        <v>216</v>
      </c>
      <c r="U24" s="334" t="s">
        <v>76</v>
      </c>
      <c r="V24" s="335" t="s">
        <v>76</v>
      </c>
      <c r="W24" s="333" t="s">
        <v>64</v>
      </c>
      <c r="X24" s="334" t="s">
        <v>64</v>
      </c>
      <c r="Y24" s="334" t="s">
        <v>64</v>
      </c>
      <c r="Z24" s="335"/>
      <c r="AA24" s="333"/>
      <c r="AB24" s="334"/>
      <c r="AC24" s="334"/>
      <c r="AD24" s="335"/>
      <c r="AE24" s="333"/>
      <c r="AF24" s="334"/>
      <c r="AG24" s="334"/>
      <c r="AH24" s="334" t="s">
        <v>49</v>
      </c>
      <c r="AI24" s="335" t="s">
        <v>49</v>
      </c>
      <c r="AJ24" s="333" t="s">
        <v>49</v>
      </c>
      <c r="AK24" s="334" t="s">
        <v>49</v>
      </c>
      <c r="AL24" s="334" t="s">
        <v>49</v>
      </c>
      <c r="AM24" s="335" t="s">
        <v>49</v>
      </c>
      <c r="AN24" s="333" t="s">
        <v>49</v>
      </c>
      <c r="AO24" s="334" t="s">
        <v>216</v>
      </c>
      <c r="AP24" s="334" t="s">
        <v>216</v>
      </c>
      <c r="AQ24" s="335" t="s">
        <v>76</v>
      </c>
      <c r="AR24" s="333" t="s">
        <v>217</v>
      </c>
      <c r="AS24" s="334" t="s">
        <v>217</v>
      </c>
      <c r="AT24" s="334" t="s">
        <v>217</v>
      </c>
      <c r="AU24" s="334" t="s">
        <v>217</v>
      </c>
      <c r="AV24" s="335" t="s">
        <v>217</v>
      </c>
      <c r="AW24" s="333" t="s">
        <v>217</v>
      </c>
      <c r="AX24" s="334" t="s">
        <v>217</v>
      </c>
      <c r="AY24" s="334" t="s">
        <v>217</v>
      </c>
      <c r="AZ24" s="335" t="s">
        <v>217</v>
      </c>
      <c r="BA24" s="336" t="s">
        <v>76</v>
      </c>
      <c r="BB24" s="334" t="s">
        <v>64</v>
      </c>
      <c r="BC24" s="334" t="s">
        <v>64</v>
      </c>
      <c r="BD24" s="335" t="s">
        <v>64</v>
      </c>
    </row>
    <row r="25" spans="1:65" s="8" customFormat="1" ht="21.75" customHeight="1" x14ac:dyDescent="0.3">
      <c r="A25" s="239"/>
      <c r="B25" s="239"/>
      <c r="C25" s="326"/>
      <c r="D25" s="332" t="s">
        <v>219</v>
      </c>
      <c r="E25" s="333" t="s">
        <v>76</v>
      </c>
      <c r="F25" s="334" t="s">
        <v>76</v>
      </c>
      <c r="G25" s="334" t="s">
        <v>76</v>
      </c>
      <c r="H25" s="334" t="s">
        <v>76</v>
      </c>
      <c r="I25" s="335" t="s">
        <v>76</v>
      </c>
      <c r="J25" s="333" t="s">
        <v>76</v>
      </c>
      <c r="K25" s="334" t="s">
        <v>76</v>
      </c>
      <c r="L25" s="334" t="s">
        <v>76</v>
      </c>
      <c r="M25" s="335" t="s">
        <v>76</v>
      </c>
      <c r="N25" s="333" t="s">
        <v>76</v>
      </c>
      <c r="O25" s="334" t="s">
        <v>76</v>
      </c>
      <c r="P25" s="334" t="s">
        <v>76</v>
      </c>
      <c r="Q25" s="334" t="s">
        <v>76</v>
      </c>
      <c r="R25" s="335" t="s">
        <v>76</v>
      </c>
      <c r="S25" s="333" t="s">
        <v>76</v>
      </c>
      <c r="T25" s="334" t="s">
        <v>76</v>
      </c>
      <c r="U25" s="334" t="s">
        <v>76</v>
      </c>
      <c r="V25" s="335" t="s">
        <v>76</v>
      </c>
      <c r="W25" s="333" t="s">
        <v>64</v>
      </c>
      <c r="X25" s="334" t="s">
        <v>64</v>
      </c>
      <c r="Y25" s="334" t="s">
        <v>64</v>
      </c>
      <c r="Z25" s="335" t="s">
        <v>76</v>
      </c>
      <c r="AA25" s="333" t="s">
        <v>76</v>
      </c>
      <c r="AB25" s="334" t="s">
        <v>76</v>
      </c>
      <c r="AC25" s="334" t="s">
        <v>76</v>
      </c>
      <c r="AD25" s="335" t="s">
        <v>76</v>
      </c>
      <c r="AE25" s="333" t="s">
        <v>76</v>
      </c>
      <c r="AF25" s="334" t="s">
        <v>76</v>
      </c>
      <c r="AG25" s="334" t="s">
        <v>76</v>
      </c>
      <c r="AH25" s="334" t="s">
        <v>76</v>
      </c>
      <c r="AI25" s="335" t="s">
        <v>76</v>
      </c>
      <c r="AJ25" s="333" t="s">
        <v>76</v>
      </c>
      <c r="AK25" s="334" t="s">
        <v>76</v>
      </c>
      <c r="AL25" s="334" t="s">
        <v>76</v>
      </c>
      <c r="AM25" s="335" t="s">
        <v>76</v>
      </c>
      <c r="AN25" s="333" t="s">
        <v>76</v>
      </c>
      <c r="AO25" s="334" t="s">
        <v>76</v>
      </c>
      <c r="AP25" s="334" t="s">
        <v>76</v>
      </c>
      <c r="AQ25" s="335" t="s">
        <v>76</v>
      </c>
      <c r="AR25" s="333" t="s">
        <v>217</v>
      </c>
      <c r="AS25" s="334" t="s">
        <v>217</v>
      </c>
      <c r="AT25" s="334" t="s">
        <v>217</v>
      </c>
      <c r="AU25" s="334" t="s">
        <v>217</v>
      </c>
      <c r="AV25" s="335" t="s">
        <v>217</v>
      </c>
      <c r="AW25" s="333" t="s">
        <v>217</v>
      </c>
      <c r="AX25" s="334" t="s">
        <v>217</v>
      </c>
      <c r="AY25" s="334" t="s">
        <v>217</v>
      </c>
      <c r="AZ25" s="335" t="s">
        <v>217</v>
      </c>
      <c r="BA25" s="336" t="s">
        <v>76</v>
      </c>
      <c r="BB25" s="334" t="s">
        <v>64</v>
      </c>
      <c r="BC25" s="334" t="s">
        <v>64</v>
      </c>
      <c r="BD25" s="335" t="s">
        <v>64</v>
      </c>
    </row>
    <row r="26" spans="1:65" s="13" customFormat="1" ht="21.6" customHeight="1" thickBot="1" x14ac:dyDescent="0.35">
      <c r="A26" s="238"/>
      <c r="B26" s="238"/>
      <c r="C26" s="337"/>
      <c r="D26" s="338" t="s">
        <v>220</v>
      </c>
      <c r="E26" s="339" t="s">
        <v>76</v>
      </c>
      <c r="F26" s="340" t="s">
        <v>76</v>
      </c>
      <c r="G26" s="340" t="s">
        <v>76</v>
      </c>
      <c r="H26" s="340" t="s">
        <v>76</v>
      </c>
      <c r="I26" s="341" t="s">
        <v>76</v>
      </c>
      <c r="J26" s="339" t="s">
        <v>76</v>
      </c>
      <c r="K26" s="340" t="s">
        <v>76</v>
      </c>
      <c r="L26" s="340" t="s">
        <v>76</v>
      </c>
      <c r="M26" s="341" t="s">
        <v>76</v>
      </c>
      <c r="N26" s="339" t="s">
        <v>76</v>
      </c>
      <c r="O26" s="340" t="s">
        <v>76</v>
      </c>
      <c r="P26" s="340" t="s">
        <v>76</v>
      </c>
      <c r="Q26" s="340" t="s">
        <v>76</v>
      </c>
      <c r="R26" s="341" t="s">
        <v>76</v>
      </c>
      <c r="S26" s="339" t="s">
        <v>76</v>
      </c>
      <c r="T26" s="340" t="s">
        <v>76</v>
      </c>
      <c r="U26" s="340" t="s">
        <v>76</v>
      </c>
      <c r="V26" s="341" t="s">
        <v>76</v>
      </c>
      <c r="W26" s="339" t="s">
        <v>64</v>
      </c>
      <c r="X26" s="340" t="s">
        <v>64</v>
      </c>
      <c r="Y26" s="340" t="s">
        <v>64</v>
      </c>
      <c r="Z26" s="341" t="s">
        <v>76</v>
      </c>
      <c r="AA26" s="339" t="s">
        <v>76</v>
      </c>
      <c r="AB26" s="340" t="s">
        <v>76</v>
      </c>
      <c r="AC26" s="340" t="s">
        <v>76</v>
      </c>
      <c r="AD26" s="341" t="s">
        <v>76</v>
      </c>
      <c r="AE26" s="339" t="s">
        <v>76</v>
      </c>
      <c r="AF26" s="340" t="s">
        <v>76</v>
      </c>
      <c r="AG26" s="340" t="s">
        <v>76</v>
      </c>
      <c r="AH26" s="340" t="s">
        <v>76</v>
      </c>
      <c r="AI26" s="341" t="s">
        <v>76</v>
      </c>
      <c r="AJ26" s="339" t="s">
        <v>76</v>
      </c>
      <c r="AK26" s="340" t="s">
        <v>76</v>
      </c>
      <c r="AL26" s="340" t="s">
        <v>76</v>
      </c>
      <c r="AM26" s="341" t="s">
        <v>76</v>
      </c>
      <c r="AN26" s="339" t="s">
        <v>76</v>
      </c>
      <c r="AO26" s="340" t="s">
        <v>76</v>
      </c>
      <c r="AP26" s="340" t="s">
        <v>76</v>
      </c>
      <c r="AQ26" s="341" t="s">
        <v>76</v>
      </c>
      <c r="AR26" s="339" t="s">
        <v>217</v>
      </c>
      <c r="AS26" s="340" t="s">
        <v>217</v>
      </c>
      <c r="AT26" s="340" t="s">
        <v>217</v>
      </c>
      <c r="AU26" s="340" t="s">
        <v>217</v>
      </c>
      <c r="AV26" s="341" t="s">
        <v>217</v>
      </c>
      <c r="AW26" s="339" t="s">
        <v>217</v>
      </c>
      <c r="AX26" s="340" t="s">
        <v>217</v>
      </c>
      <c r="AY26" s="340" t="s">
        <v>217</v>
      </c>
      <c r="AZ26" s="341" t="s">
        <v>217</v>
      </c>
      <c r="BA26" s="342" t="s">
        <v>76</v>
      </c>
      <c r="BB26" s="340" t="s">
        <v>64</v>
      </c>
      <c r="BC26" s="340" t="s">
        <v>64</v>
      </c>
      <c r="BD26" s="341" t="s">
        <v>64</v>
      </c>
    </row>
    <row r="27" spans="1:65" s="214" customFormat="1" ht="15.75" x14ac:dyDescent="0.25">
      <c r="D27" s="37" t="s">
        <v>221</v>
      </c>
      <c r="E27" s="38"/>
      <c r="F27" s="38"/>
      <c r="G27" s="38"/>
      <c r="H27" s="343"/>
      <c r="I27" s="344" t="s">
        <v>222</v>
      </c>
      <c r="J27" s="344"/>
      <c r="K27" s="344"/>
      <c r="L27" s="345" t="s">
        <v>19</v>
      </c>
      <c r="M27" s="344" t="s">
        <v>223</v>
      </c>
      <c r="N27" s="344"/>
      <c r="O27" s="344"/>
      <c r="P27" s="37"/>
      <c r="Q27" s="346" t="s">
        <v>20</v>
      </c>
      <c r="R27" s="37" t="s">
        <v>22</v>
      </c>
      <c r="S27" s="37"/>
      <c r="T27" s="347"/>
      <c r="U27" s="348" t="s">
        <v>49</v>
      </c>
      <c r="V27" s="344" t="s">
        <v>224</v>
      </c>
      <c r="W27" s="344"/>
      <c r="X27" s="344"/>
      <c r="Y27" s="347"/>
      <c r="Z27" s="348" t="s">
        <v>76</v>
      </c>
      <c r="AA27" s="686" t="s">
        <v>225</v>
      </c>
      <c r="AB27" s="687"/>
      <c r="AC27" s="687"/>
      <c r="AD27" s="687"/>
      <c r="AE27" s="687"/>
      <c r="AF27" s="687"/>
      <c r="AG27" s="687"/>
      <c r="AH27" s="687"/>
      <c r="AI27" s="687"/>
      <c r="AJ27" s="687"/>
      <c r="AK27" s="687"/>
      <c r="AL27" s="44"/>
      <c r="AM27" s="345" t="s">
        <v>64</v>
      </c>
      <c r="AN27" s="344" t="s">
        <v>85</v>
      </c>
      <c r="AO27" s="237"/>
      <c r="AP27" s="237"/>
      <c r="AQ27" s="237"/>
      <c r="AR27" s="237"/>
      <c r="AS27" s="66"/>
      <c r="AT27" s="38"/>
      <c r="AU27" s="38"/>
      <c r="AV27" s="38"/>
      <c r="AW27" s="237"/>
      <c r="AX27" s="38"/>
      <c r="AY27" s="237"/>
      <c r="AZ27" s="237"/>
      <c r="BA27" s="237"/>
      <c r="BB27" s="237"/>
      <c r="BC27" s="237"/>
      <c r="BD27" s="237"/>
      <c r="BE27" s="38"/>
      <c r="BF27" s="38"/>
      <c r="BG27" s="38"/>
      <c r="BH27" s="38"/>
      <c r="BI27" s="38"/>
      <c r="BJ27" s="38"/>
    </row>
    <row r="28" spans="1:65" s="38" customFormat="1" ht="15.75" x14ac:dyDescent="0.25">
      <c r="F28" s="344"/>
      <c r="G28" s="344"/>
      <c r="H28" s="37"/>
      <c r="I28" s="237"/>
      <c r="J28" s="237"/>
      <c r="K28" s="237"/>
      <c r="L28" s="237"/>
      <c r="M28" s="349"/>
      <c r="N28" s="349"/>
      <c r="W28" s="88"/>
      <c r="X28" s="237"/>
      <c r="Y28" s="237"/>
      <c r="Z28" s="237"/>
      <c r="AB28" s="88"/>
      <c r="AC28" s="237"/>
      <c r="AD28" s="237"/>
      <c r="AE28" s="237"/>
      <c r="AF28" s="88"/>
      <c r="AG28" s="237"/>
      <c r="AH28" s="237"/>
      <c r="AI28" s="237"/>
      <c r="AJ28" s="237"/>
      <c r="AL28" s="88"/>
      <c r="AM28" s="237"/>
      <c r="AN28" s="237"/>
      <c r="AO28" s="237"/>
      <c r="AP28" s="237"/>
      <c r="AQ28" s="237"/>
      <c r="AR28" s="41"/>
      <c r="AU28" s="237"/>
      <c r="AV28" s="237"/>
      <c r="AW28" s="237"/>
      <c r="AX28" s="237"/>
      <c r="AY28" s="237"/>
      <c r="AZ28" s="237"/>
      <c r="BA28" s="237"/>
      <c r="BB28" s="237"/>
      <c r="BG28" s="37"/>
      <c r="BL28" s="237"/>
    </row>
    <row r="29" spans="1:65" s="38" customFormat="1" ht="20.25" x14ac:dyDescent="0.3">
      <c r="D29" s="688" t="s">
        <v>226</v>
      </c>
      <c r="E29" s="688"/>
      <c r="F29" s="688"/>
      <c r="G29" s="688"/>
      <c r="H29" s="688"/>
      <c r="I29" s="688"/>
      <c r="J29" s="688"/>
      <c r="K29" s="688"/>
      <c r="L29" s="688"/>
      <c r="M29" s="688"/>
      <c r="N29" s="688"/>
      <c r="O29" s="688"/>
      <c r="P29" s="688"/>
      <c r="Q29" s="688"/>
      <c r="R29" s="688"/>
      <c r="S29" s="688"/>
      <c r="T29" s="688"/>
      <c r="U29" s="688"/>
      <c r="V29" s="688"/>
      <c r="W29" s="688"/>
      <c r="X29" s="688"/>
      <c r="Y29" s="688"/>
      <c r="Z29" s="688"/>
      <c r="AA29" s="688"/>
      <c r="AB29" s="688"/>
      <c r="AC29" s="688"/>
      <c r="AD29" s="688"/>
      <c r="AE29" s="688"/>
      <c r="AF29" s="688"/>
      <c r="AG29" s="688"/>
      <c r="AH29" s="688"/>
      <c r="AI29" s="688"/>
      <c r="AJ29" s="688"/>
      <c r="AK29" s="688"/>
      <c r="AL29" s="688"/>
      <c r="AM29" s="688"/>
      <c r="AN29" s="688"/>
      <c r="AO29" s="688"/>
      <c r="AP29" s="688"/>
      <c r="AQ29" s="688"/>
      <c r="AR29" s="688"/>
      <c r="AS29" s="688"/>
      <c r="AT29" s="688"/>
      <c r="AU29" s="688"/>
      <c r="AV29" s="688"/>
      <c r="AW29" s="688"/>
      <c r="AX29" s="688"/>
      <c r="AY29" s="688"/>
      <c r="AZ29" s="688"/>
      <c r="BA29" s="688"/>
      <c r="BB29" s="688"/>
      <c r="BC29" s="688"/>
      <c r="BD29" s="688"/>
      <c r="BE29" s="688"/>
      <c r="BF29" s="688"/>
      <c r="BG29" s="37"/>
      <c r="BL29" s="237"/>
    </row>
    <row r="30" spans="1:65" s="38" customFormat="1" ht="15.75" x14ac:dyDescent="0.25">
      <c r="D30" s="350"/>
      <c r="E30" s="344"/>
      <c r="F30" s="344"/>
      <c r="G30" s="344"/>
      <c r="H30" s="37"/>
      <c r="I30" s="237"/>
      <c r="J30" s="237"/>
      <c r="K30" s="237"/>
      <c r="L30" s="237"/>
      <c r="M30" s="349"/>
      <c r="N30" s="349"/>
      <c r="W30" s="88"/>
      <c r="X30" s="237"/>
      <c r="Y30" s="237"/>
      <c r="Z30" s="237"/>
      <c r="AB30" s="88"/>
      <c r="AC30" s="237"/>
      <c r="AD30" s="237"/>
      <c r="AE30" s="237"/>
      <c r="AF30" s="88"/>
      <c r="AG30" s="237"/>
      <c r="AH30" s="237"/>
      <c r="AI30" s="237"/>
      <c r="AJ30" s="237"/>
      <c r="AL30" s="88"/>
      <c r="AM30" s="237"/>
      <c r="AN30" s="237"/>
      <c r="AO30" s="237"/>
      <c r="AP30" s="237"/>
      <c r="AQ30" s="237"/>
      <c r="AR30" s="41"/>
      <c r="AU30" s="237"/>
      <c r="AV30" s="237"/>
      <c r="AW30" s="237"/>
      <c r="AX30" s="237"/>
      <c r="AY30" s="237"/>
      <c r="AZ30" s="237"/>
      <c r="BA30" s="237"/>
      <c r="BB30" s="237"/>
      <c r="BG30" s="37"/>
      <c r="BL30" s="237"/>
    </row>
    <row r="31" spans="1:65" s="38" customFormat="1" ht="21" thickBot="1" x14ac:dyDescent="0.35">
      <c r="K31" s="351" t="s">
        <v>227</v>
      </c>
      <c r="L31" s="351"/>
      <c r="M31" s="351"/>
      <c r="N31" s="351"/>
      <c r="O31" s="351"/>
      <c r="P31" s="351"/>
      <c r="Q31" s="351"/>
      <c r="R31" s="351"/>
      <c r="S31" s="351"/>
      <c r="T31" s="351"/>
      <c r="U31" s="351"/>
      <c r="Y31" s="352"/>
      <c r="AE31" s="237"/>
      <c r="AF31" s="353"/>
      <c r="AM31" s="689" t="s">
        <v>228</v>
      </c>
      <c r="AN31" s="689"/>
      <c r="AO31" s="689"/>
      <c r="AP31" s="689"/>
      <c r="AQ31" s="689"/>
      <c r="AR31" s="689"/>
      <c r="AS31" s="689"/>
      <c r="AT31" s="689"/>
      <c r="AU31" s="689"/>
      <c r="AV31" s="689"/>
      <c r="AW31" s="689"/>
      <c r="AX31" s="689"/>
    </row>
    <row r="32" spans="1:65" s="352" customFormat="1" ht="22.5" customHeight="1" x14ac:dyDescent="0.2">
      <c r="K32" s="690" t="s">
        <v>6</v>
      </c>
      <c r="L32" s="519" t="s">
        <v>229</v>
      </c>
      <c r="M32" s="520"/>
      <c r="N32" s="701" t="s">
        <v>230</v>
      </c>
      <c r="O32" s="520"/>
      <c r="P32" s="703" t="s">
        <v>50</v>
      </c>
      <c r="Q32" s="704"/>
      <c r="R32" s="658" t="s">
        <v>23</v>
      </c>
      <c r="S32" s="707"/>
      <c r="T32" s="661" t="s">
        <v>24</v>
      </c>
      <c r="U32" s="662"/>
      <c r="AE32" s="40"/>
      <c r="AF32" s="40"/>
      <c r="AM32" s="547" t="s">
        <v>47</v>
      </c>
      <c r="AN32" s="548"/>
      <c r="AO32" s="548"/>
      <c r="AP32" s="548"/>
      <c r="AQ32" s="548"/>
      <c r="AR32" s="549"/>
      <c r="AS32" s="560" t="s">
        <v>25</v>
      </c>
      <c r="AT32" s="560"/>
      <c r="AU32" s="560"/>
      <c r="AV32" s="559" t="s">
        <v>48</v>
      </c>
      <c r="AW32" s="560"/>
      <c r="AX32" s="561"/>
    </row>
    <row r="33" spans="1:74" s="352" customFormat="1" ht="31.5" customHeight="1" thickBot="1" x14ac:dyDescent="0.25">
      <c r="K33" s="691"/>
      <c r="L33" s="521"/>
      <c r="M33" s="522"/>
      <c r="N33" s="702"/>
      <c r="O33" s="522"/>
      <c r="P33" s="705"/>
      <c r="Q33" s="706"/>
      <c r="R33" s="708"/>
      <c r="S33" s="708"/>
      <c r="T33" s="663"/>
      <c r="U33" s="664"/>
      <c r="AE33" s="40"/>
      <c r="AF33" s="40"/>
      <c r="AM33" s="550"/>
      <c r="AN33" s="551"/>
      <c r="AO33" s="551"/>
      <c r="AP33" s="551"/>
      <c r="AQ33" s="551"/>
      <c r="AR33" s="552"/>
      <c r="AS33" s="563"/>
      <c r="AT33" s="563"/>
      <c r="AU33" s="563"/>
      <c r="AV33" s="562"/>
      <c r="AW33" s="563"/>
      <c r="AX33" s="564"/>
    </row>
    <row r="34" spans="1:74" s="352" customFormat="1" ht="16.5" customHeight="1" thickBot="1" x14ac:dyDescent="0.3">
      <c r="K34" s="354" t="s">
        <v>18</v>
      </c>
      <c r="L34" s="709">
        <v>28</v>
      </c>
      <c r="M34" s="710"/>
      <c r="N34" s="709">
        <v>5</v>
      </c>
      <c r="O34" s="710"/>
      <c r="P34" s="711"/>
      <c r="Q34" s="711"/>
      <c r="R34" s="712">
        <v>9</v>
      </c>
      <c r="S34" s="713"/>
      <c r="T34" s="714">
        <v>42</v>
      </c>
      <c r="U34" s="715"/>
      <c r="AE34" s="40"/>
      <c r="AF34" s="40"/>
      <c r="AM34" s="727" t="s">
        <v>231</v>
      </c>
      <c r="AN34" s="728"/>
      <c r="AO34" s="728"/>
      <c r="AP34" s="728"/>
      <c r="AQ34" s="728"/>
      <c r="AR34" s="729"/>
      <c r="AS34" s="716">
        <v>3</v>
      </c>
      <c r="AT34" s="717"/>
      <c r="AU34" s="718"/>
      <c r="AV34" s="719">
        <v>2</v>
      </c>
      <c r="AW34" s="720"/>
      <c r="AX34" s="721"/>
    </row>
    <row r="35" spans="1:74" s="352" customFormat="1" ht="22.5" customHeight="1" thickBot="1" x14ac:dyDescent="0.3">
      <c r="K35" s="354" t="s">
        <v>21</v>
      </c>
      <c r="L35" s="714">
        <v>13</v>
      </c>
      <c r="M35" s="715"/>
      <c r="N35" s="714">
        <v>5</v>
      </c>
      <c r="O35" s="715"/>
      <c r="P35" s="726">
        <v>15</v>
      </c>
      <c r="Q35" s="726"/>
      <c r="R35" s="712">
        <v>9</v>
      </c>
      <c r="S35" s="713"/>
      <c r="T35" s="714">
        <v>42</v>
      </c>
      <c r="U35" s="715"/>
      <c r="AE35" s="40"/>
      <c r="AF35" s="40"/>
      <c r="AM35" s="733" t="s">
        <v>241</v>
      </c>
      <c r="AN35" s="734"/>
      <c r="AO35" s="734"/>
      <c r="AP35" s="734"/>
      <c r="AQ35" s="734"/>
      <c r="AR35" s="735"/>
      <c r="AS35" s="736" t="s">
        <v>242</v>
      </c>
      <c r="AT35" s="737"/>
      <c r="AU35" s="738"/>
      <c r="AV35" s="562">
        <v>13</v>
      </c>
      <c r="AW35" s="563"/>
      <c r="AX35" s="564"/>
    </row>
    <row r="36" spans="1:74" s="352" customFormat="1" ht="15.75" customHeight="1" x14ac:dyDescent="0.2">
      <c r="C36" s="355"/>
      <c r="D36" s="730"/>
      <c r="E36" s="730"/>
      <c r="F36" s="730"/>
      <c r="G36" s="730"/>
      <c r="W36" s="731"/>
      <c r="X36" s="731"/>
      <c r="Y36" s="731"/>
      <c r="Z36" s="731"/>
      <c r="AA36" s="731"/>
      <c r="AB36" s="731"/>
      <c r="AC36" s="596"/>
      <c r="AD36" s="596"/>
      <c r="AE36" s="596"/>
      <c r="AF36" s="596"/>
      <c r="AG36" s="596"/>
      <c r="AH36" s="596"/>
      <c r="AI36" s="40"/>
      <c r="AJ36" s="40"/>
      <c r="AK36" s="40"/>
      <c r="AL36" s="40"/>
      <c r="AM36" s="732"/>
      <c r="AN36" s="732"/>
      <c r="AO36" s="732"/>
      <c r="AP36" s="732"/>
      <c r="AQ36" s="732"/>
      <c r="AR36" s="732"/>
      <c r="AS36" s="732"/>
      <c r="AT36" s="732"/>
      <c r="AU36" s="722"/>
      <c r="AV36" s="722"/>
      <c r="AW36" s="722"/>
      <c r="AX36" s="722"/>
      <c r="AY36" s="723"/>
      <c r="AZ36" s="723"/>
      <c r="BA36" s="723"/>
      <c r="BB36" s="723"/>
      <c r="BC36" s="723"/>
      <c r="BD36" s="724"/>
      <c r="BE36" s="724"/>
    </row>
    <row r="37" spans="1:74" s="217" customFormat="1" ht="22.9" customHeight="1" thickBot="1" x14ac:dyDescent="0.25">
      <c r="B37" s="356"/>
      <c r="C37" s="356"/>
      <c r="D37" s="725" t="s">
        <v>232</v>
      </c>
      <c r="E37" s="725"/>
      <c r="F37" s="725"/>
      <c r="G37" s="725"/>
      <c r="H37" s="725"/>
      <c r="I37" s="725"/>
      <c r="J37" s="725"/>
      <c r="K37" s="725"/>
      <c r="L37" s="725"/>
      <c r="M37" s="725"/>
      <c r="N37" s="725"/>
      <c r="O37" s="725"/>
      <c r="P37" s="725"/>
      <c r="Q37" s="725"/>
      <c r="R37" s="725"/>
      <c r="S37" s="725"/>
      <c r="T37" s="725"/>
      <c r="U37" s="725"/>
      <c r="V37" s="725"/>
      <c r="W37" s="725"/>
      <c r="X37" s="725"/>
      <c r="Y37" s="725"/>
      <c r="Z37" s="725"/>
      <c r="AA37" s="725"/>
      <c r="AB37" s="725"/>
      <c r="AC37" s="725"/>
      <c r="AD37" s="725"/>
      <c r="AE37" s="725"/>
      <c r="AF37" s="725"/>
      <c r="AG37" s="725"/>
      <c r="AH37" s="725"/>
      <c r="AI37" s="725"/>
      <c r="AJ37" s="725"/>
      <c r="AK37" s="725"/>
      <c r="AL37" s="725"/>
      <c r="AM37" s="725"/>
      <c r="AN37" s="725"/>
      <c r="AO37" s="725"/>
      <c r="AP37" s="725"/>
      <c r="AQ37" s="725"/>
      <c r="AR37" s="725"/>
      <c r="AS37" s="725"/>
      <c r="AT37" s="725"/>
      <c r="AU37" s="725"/>
      <c r="AV37" s="725"/>
      <c r="AW37" s="725"/>
      <c r="AX37" s="725"/>
      <c r="AY37" s="725"/>
      <c r="AZ37" s="725"/>
      <c r="BA37" s="725"/>
      <c r="BB37" s="725"/>
      <c r="BC37" s="725"/>
      <c r="BD37" s="725"/>
      <c r="BE37" s="725"/>
      <c r="BF37" s="725"/>
      <c r="BG37" s="356"/>
      <c r="BH37" s="356"/>
      <c r="BI37" s="356"/>
      <c r="BJ37" s="356"/>
    </row>
    <row r="38" spans="1:74" ht="44.25" hidden="1" customHeight="1" x14ac:dyDescent="0.2">
      <c r="A38" s="626" t="s">
        <v>155</v>
      </c>
      <c r="B38" s="626"/>
      <c r="C38" s="626"/>
      <c r="D38" s="626"/>
      <c r="E38" s="626"/>
      <c r="F38" s="626"/>
      <c r="G38" s="626"/>
      <c r="H38" s="626"/>
      <c r="I38" s="626"/>
      <c r="J38" s="626"/>
      <c r="K38" s="626"/>
      <c r="L38" s="626"/>
      <c r="M38" s="626"/>
      <c r="N38" s="626"/>
      <c r="O38" s="626"/>
      <c r="P38" s="626"/>
      <c r="Q38" s="626"/>
      <c r="R38" s="626"/>
      <c r="S38" s="626"/>
      <c r="T38" s="626"/>
      <c r="U38" s="626"/>
      <c r="V38" s="626"/>
      <c r="W38" s="626"/>
      <c r="X38" s="626"/>
      <c r="Y38" s="626"/>
      <c r="Z38" s="626"/>
      <c r="AA38" s="626"/>
      <c r="AB38" s="626"/>
      <c r="AC38" s="626"/>
      <c r="AD38" s="626"/>
      <c r="AE38" s="626"/>
      <c r="AF38" s="626"/>
      <c r="AG38" s="626"/>
      <c r="AH38" s="626"/>
      <c r="AI38" s="626"/>
      <c r="AJ38" s="626"/>
      <c r="AK38" s="626"/>
      <c r="AL38" s="626"/>
      <c r="AM38" s="626"/>
      <c r="AN38" s="626"/>
      <c r="AO38" s="626"/>
      <c r="AP38" s="626"/>
      <c r="AQ38" s="626"/>
      <c r="AR38" s="626"/>
      <c r="AS38" s="626"/>
      <c r="AT38" s="626"/>
      <c r="AU38" s="626"/>
      <c r="AV38" s="626"/>
      <c r="AW38" s="626"/>
      <c r="AX38" s="626"/>
      <c r="AY38" s="626"/>
      <c r="AZ38" s="626"/>
      <c r="BA38" s="626"/>
      <c r="BB38" s="626"/>
      <c r="BC38" s="626"/>
      <c r="BD38" s="626"/>
      <c r="BE38" s="626"/>
      <c r="BF38" s="626"/>
      <c r="BG38" s="626"/>
      <c r="BH38" s="626"/>
      <c r="BI38" s="626"/>
      <c r="BJ38" s="626"/>
      <c r="BK38" s="626"/>
      <c r="BL38" s="626"/>
      <c r="BM38" s="626"/>
    </row>
    <row r="39" spans="1:74" s="5" customFormat="1" ht="34.5" hidden="1" customHeight="1" x14ac:dyDescent="0.35">
      <c r="A39" s="87"/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545"/>
      <c r="AF39" s="546"/>
      <c r="AG39" s="546"/>
      <c r="AH39" s="546"/>
      <c r="AI39" s="546"/>
      <c r="AJ39" s="546"/>
      <c r="AK39" s="546"/>
      <c r="AL39" s="546"/>
      <c r="AM39" s="546"/>
      <c r="AN39" s="546"/>
      <c r="AO39" s="546"/>
      <c r="AP39" s="546"/>
      <c r="AQ39" s="546"/>
      <c r="AR39" s="546"/>
      <c r="AS39" s="546"/>
      <c r="AT39" s="546"/>
      <c r="AU39" s="546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4"/>
      <c r="BO39" s="4"/>
      <c r="BR39" s="604"/>
      <c r="BS39" s="604"/>
      <c r="BT39" s="604"/>
      <c r="BU39" s="604"/>
      <c r="BV39" s="604"/>
    </row>
    <row r="40" spans="1:74" ht="23.1" hidden="1" customHeight="1" thickBot="1" x14ac:dyDescent="0.35">
      <c r="A40" s="6"/>
      <c r="P40" s="7"/>
      <c r="Q40" s="7"/>
      <c r="R40" s="7"/>
      <c r="S40" s="444" t="s">
        <v>0</v>
      </c>
      <c r="T40" s="444"/>
      <c r="U40" s="444"/>
      <c r="V40" s="444"/>
      <c r="W40" s="629" t="s">
        <v>43</v>
      </c>
      <c r="X40" s="629"/>
      <c r="Y40" s="629"/>
      <c r="Z40" s="629"/>
      <c r="AA40" s="629"/>
      <c r="AB40" s="629"/>
      <c r="AC40" s="629"/>
      <c r="AD40" s="629"/>
      <c r="AE40" s="629"/>
      <c r="AF40" s="629"/>
      <c r="AG40" s="10"/>
      <c r="AH40" s="606" t="s">
        <v>1</v>
      </c>
      <c r="AI40" s="606"/>
      <c r="AJ40" s="606"/>
      <c r="AK40" s="606"/>
      <c r="AL40" s="606"/>
      <c r="AM40" s="606"/>
      <c r="AN40" s="628" t="s">
        <v>118</v>
      </c>
      <c r="AO40" s="628"/>
      <c r="AP40" s="628"/>
      <c r="AQ40" s="628"/>
      <c r="AR40" s="628"/>
      <c r="AS40" s="628"/>
      <c r="AT40" s="628"/>
      <c r="AU40" s="628"/>
      <c r="AV40" s="628"/>
      <c r="AW40" s="628"/>
      <c r="AX40" s="605"/>
      <c r="AY40" s="605"/>
      <c r="AZ40" s="605"/>
      <c r="BA40" s="605"/>
      <c r="BB40" s="605"/>
      <c r="BC40" s="605"/>
      <c r="BD40" s="605"/>
      <c r="BE40" s="605"/>
      <c r="BF40" s="85"/>
      <c r="BG40" s="431" t="s">
        <v>120</v>
      </c>
      <c r="BH40" s="431"/>
      <c r="BI40" s="431"/>
      <c r="BJ40" s="431"/>
      <c r="BK40" s="431"/>
      <c r="BL40" s="431"/>
      <c r="BM40" s="431"/>
    </row>
    <row r="41" spans="1:74" ht="26.25" hidden="1" customHeight="1" x14ac:dyDescent="0.3">
      <c r="A41" s="570" t="s">
        <v>81</v>
      </c>
      <c r="B41" s="570"/>
      <c r="C41" s="570"/>
      <c r="D41" s="570"/>
      <c r="E41" s="570"/>
      <c r="F41" s="570"/>
      <c r="G41" s="570"/>
      <c r="H41" s="570"/>
      <c r="I41" s="570"/>
      <c r="J41" s="570"/>
      <c r="K41" s="570"/>
      <c r="L41" s="570"/>
      <c r="M41" s="570"/>
      <c r="N41" s="570"/>
      <c r="O41" s="570"/>
      <c r="P41" s="119"/>
      <c r="Q41" s="119"/>
      <c r="R41" s="119"/>
      <c r="S41" s="9"/>
      <c r="T41" s="9"/>
      <c r="U41" s="630" t="s">
        <v>42</v>
      </c>
      <c r="V41" s="627"/>
      <c r="W41" s="627"/>
      <c r="X41" s="627"/>
      <c r="Y41" s="627"/>
      <c r="Z41" s="627"/>
      <c r="AA41" s="627"/>
      <c r="AB41" s="627"/>
      <c r="AC41" s="627"/>
      <c r="AD41" s="627"/>
      <c r="AE41" s="9"/>
      <c r="AF41" s="11"/>
      <c r="AG41" s="10"/>
      <c r="AH41" s="590" t="s">
        <v>55</v>
      </c>
      <c r="AI41" s="590"/>
      <c r="AJ41" s="590"/>
      <c r="AK41" s="590"/>
      <c r="AL41" s="590"/>
      <c r="AM41" s="590"/>
      <c r="AN41" s="590"/>
      <c r="AO41" s="590"/>
      <c r="AP41" s="590"/>
      <c r="AQ41" s="590"/>
      <c r="AR41" s="590"/>
      <c r="AS41" s="590"/>
      <c r="AT41" s="590"/>
      <c r="AU41" s="590"/>
      <c r="AV41" s="590"/>
      <c r="AW41" s="590"/>
      <c r="AX41" s="605" t="s">
        <v>68</v>
      </c>
      <c r="AY41" s="605"/>
      <c r="AZ41" s="605"/>
      <c r="BA41" s="605"/>
      <c r="BB41" s="605"/>
      <c r="BC41" s="605"/>
      <c r="BD41" s="605"/>
      <c r="BE41" s="605"/>
      <c r="BF41" s="605"/>
      <c r="BG41" s="160" t="s">
        <v>143</v>
      </c>
    </row>
    <row r="42" spans="1:74" ht="22.5" hidden="1" customHeight="1" thickBot="1" x14ac:dyDescent="0.35">
      <c r="A42" s="120" t="s">
        <v>80</v>
      </c>
      <c r="B42" s="121"/>
      <c r="C42" s="7"/>
      <c r="D42" s="7"/>
      <c r="E42" s="7"/>
      <c r="F42" s="375" t="s">
        <v>116</v>
      </c>
      <c r="G42" s="375"/>
      <c r="H42" s="375"/>
      <c r="I42" s="375"/>
      <c r="J42" s="375"/>
      <c r="K42" s="375"/>
      <c r="L42" s="375"/>
      <c r="M42" s="375"/>
      <c r="N42" s="375"/>
      <c r="O42" s="119"/>
      <c r="P42" s="119"/>
      <c r="Q42" s="444" t="s">
        <v>2</v>
      </c>
      <c r="R42" s="444"/>
      <c r="S42" s="444"/>
      <c r="T42" s="444"/>
      <c r="U42" s="444"/>
      <c r="V42" s="444"/>
      <c r="W42" s="444"/>
      <c r="X42" s="444"/>
      <c r="Y42" s="444"/>
      <c r="Z42" s="591" t="s">
        <v>119</v>
      </c>
      <c r="AA42" s="591"/>
      <c r="AB42" s="591"/>
      <c r="AC42" s="591"/>
      <c r="AD42" s="591"/>
      <c r="AE42" s="591"/>
      <c r="AF42" s="591"/>
      <c r="AG42" s="591"/>
      <c r="AH42" s="591"/>
      <c r="AI42" s="591"/>
      <c r="AJ42" s="591"/>
      <c r="AK42" s="591"/>
      <c r="AL42" s="591"/>
      <c r="AM42" s="591"/>
      <c r="AN42" s="591"/>
      <c r="AO42" s="591"/>
      <c r="AP42" s="591"/>
      <c r="AQ42" s="591"/>
      <c r="AR42" s="591"/>
      <c r="AS42" s="591"/>
      <c r="AT42" s="591"/>
      <c r="AU42" s="591"/>
      <c r="AV42" s="591"/>
      <c r="AW42" s="591"/>
      <c r="BJ42" s="1"/>
      <c r="BK42" s="1"/>
      <c r="BL42" s="12"/>
      <c r="BM42" s="1"/>
    </row>
    <row r="43" spans="1:74" ht="27.75" hidden="1" x14ac:dyDescent="0.3">
      <c r="A43" s="120" t="s">
        <v>117</v>
      </c>
      <c r="B43" s="121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O43" s="7"/>
      <c r="P43" s="118"/>
      <c r="Q43" s="118"/>
      <c r="R43" s="118"/>
      <c r="S43" s="9"/>
      <c r="T43" s="9"/>
      <c r="U43" s="9"/>
      <c r="V43" s="9"/>
      <c r="W43" s="9"/>
      <c r="X43" s="9"/>
      <c r="Y43" s="9"/>
      <c r="Z43" s="590" t="s">
        <v>52</v>
      </c>
      <c r="AA43" s="627"/>
      <c r="AB43" s="627"/>
      <c r="AC43" s="627"/>
      <c r="AD43" s="627"/>
      <c r="AE43" s="627"/>
      <c r="AF43" s="627"/>
      <c r="AG43" s="627"/>
      <c r="AH43" s="627"/>
      <c r="AI43" s="627"/>
      <c r="AJ43" s="627"/>
      <c r="AK43" s="627"/>
      <c r="AL43" s="627"/>
      <c r="AM43" s="627"/>
      <c r="AN43" s="627"/>
      <c r="AO43" s="627"/>
      <c r="AP43" s="627"/>
      <c r="AQ43" s="627"/>
      <c r="AR43" s="627"/>
      <c r="AS43" s="627"/>
      <c r="AT43" s="627"/>
      <c r="AU43" s="627"/>
      <c r="AV43" s="627"/>
      <c r="AW43" s="627"/>
      <c r="AX43" s="480" t="s">
        <v>69</v>
      </c>
      <c r="AY43" s="480"/>
      <c r="AZ43" s="480"/>
      <c r="BA43" s="480"/>
      <c r="BB43" s="480"/>
      <c r="BC43" s="480"/>
      <c r="BD43" s="480"/>
      <c r="BE43" s="480"/>
      <c r="BG43" s="432" t="s">
        <v>144</v>
      </c>
      <c r="BH43" s="432"/>
      <c r="BI43" s="432"/>
      <c r="BJ43" s="432"/>
      <c r="BK43" s="432"/>
      <c r="BL43" s="432"/>
      <c r="BM43" s="432"/>
    </row>
    <row r="44" spans="1:74" ht="22.5" hidden="1" customHeight="1" x14ac:dyDescent="0.3">
      <c r="A44" s="164" t="s">
        <v>141</v>
      </c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445" t="s">
        <v>73</v>
      </c>
      <c r="R44" s="445"/>
      <c r="S44" s="445"/>
      <c r="T44" s="445"/>
      <c r="U44" s="445"/>
      <c r="V44" s="445"/>
      <c r="W44" s="445"/>
      <c r="X44" s="445"/>
      <c r="Y44" s="445"/>
      <c r="Z44" s="448" t="s">
        <v>122</v>
      </c>
      <c r="AA44" s="448"/>
      <c r="AB44" s="448"/>
      <c r="AC44" s="448"/>
      <c r="AD44" s="448"/>
      <c r="AE44" s="448"/>
      <c r="AF44" s="448"/>
      <c r="AG44" s="448"/>
      <c r="AH44" s="448"/>
      <c r="AI44" s="448"/>
      <c r="AJ44" s="448"/>
      <c r="AK44" s="448"/>
      <c r="AL44" s="448"/>
      <c r="AM44" s="448"/>
      <c r="AN44" s="448"/>
      <c r="AO44" s="448"/>
      <c r="AP44" s="448"/>
      <c r="AQ44" s="448"/>
      <c r="AR44" s="448"/>
      <c r="AS44" s="448"/>
      <c r="AT44" s="448"/>
      <c r="AU44" s="448"/>
      <c r="AV44" s="448"/>
      <c r="AW44" s="448"/>
      <c r="AX44" s="528" t="s">
        <v>70</v>
      </c>
      <c r="AY44" s="528"/>
      <c r="AZ44" s="528"/>
      <c r="BA44" s="528"/>
      <c r="BB44" s="528"/>
      <c r="BC44" s="528"/>
      <c r="BD44" s="528"/>
      <c r="BE44" s="528"/>
      <c r="BF44" s="528"/>
      <c r="BG44" s="571" t="s">
        <v>71</v>
      </c>
      <c r="BH44" s="571"/>
      <c r="BI44" s="571"/>
      <c r="BJ44" s="571"/>
      <c r="BK44" s="571"/>
      <c r="BL44" s="571"/>
      <c r="BM44" s="168"/>
    </row>
    <row r="45" spans="1:74" ht="21" hidden="1" thickBot="1" x14ac:dyDescent="0.25">
      <c r="A45" s="527" t="s">
        <v>142</v>
      </c>
      <c r="B45" s="527"/>
      <c r="C45" s="527"/>
      <c r="D45" s="527"/>
      <c r="E45" s="527"/>
      <c r="F45" s="527"/>
      <c r="G45" s="527"/>
      <c r="H45" s="527"/>
      <c r="I45" s="527"/>
      <c r="J45" s="527"/>
      <c r="K45" s="527"/>
      <c r="L45" s="527"/>
      <c r="M45" s="527"/>
      <c r="N45" s="527"/>
      <c r="O45" s="16"/>
      <c r="P45" s="16"/>
      <c r="Q45" s="445"/>
      <c r="R45" s="445"/>
      <c r="S45" s="445"/>
      <c r="T45" s="445"/>
      <c r="U45" s="445"/>
      <c r="V45" s="445"/>
      <c r="W45" s="445"/>
      <c r="X45" s="445"/>
      <c r="Y45" s="445"/>
      <c r="Z45" s="449"/>
      <c r="AA45" s="449"/>
      <c r="AB45" s="449"/>
      <c r="AC45" s="449"/>
      <c r="AD45" s="449"/>
      <c r="AE45" s="449"/>
      <c r="AF45" s="449"/>
      <c r="AG45" s="449"/>
      <c r="AH45" s="449"/>
      <c r="AI45" s="449"/>
      <c r="AJ45" s="449"/>
      <c r="AK45" s="449"/>
      <c r="AL45" s="449"/>
      <c r="AM45" s="449"/>
      <c r="AN45" s="449"/>
      <c r="AO45" s="449"/>
      <c r="AP45" s="449"/>
      <c r="AQ45" s="449"/>
      <c r="AR45" s="449"/>
      <c r="AS45" s="449"/>
      <c r="AT45" s="449"/>
      <c r="AU45" s="449"/>
      <c r="AV45" s="449"/>
      <c r="AW45" s="449"/>
      <c r="BJ45" s="1"/>
      <c r="BK45" s="1"/>
      <c r="BL45" s="15"/>
      <c r="BM45" s="1"/>
    </row>
    <row r="46" spans="1:74" ht="15.75" hidden="1" customHeight="1" x14ac:dyDescent="0.3">
      <c r="Q46" s="6"/>
      <c r="R46" s="6"/>
      <c r="S46" s="446"/>
      <c r="T46" s="446"/>
      <c r="U46" s="446"/>
      <c r="V46" s="446"/>
      <c r="W46" s="446"/>
      <c r="X46" s="446"/>
      <c r="Y46" s="165"/>
      <c r="AD46" s="59"/>
      <c r="AE46" s="575" t="s">
        <v>74</v>
      </c>
      <c r="AF46" s="575"/>
      <c r="AG46" s="575"/>
      <c r="AH46" s="575"/>
      <c r="AI46" s="575"/>
      <c r="AJ46" s="575"/>
      <c r="AK46" s="575"/>
      <c r="AL46" s="575"/>
      <c r="AM46" s="575"/>
      <c r="AN46" s="575"/>
      <c r="AO46" s="575"/>
      <c r="AP46" s="575"/>
      <c r="AQ46" s="575"/>
      <c r="AR46" s="575"/>
      <c r="AS46" s="575"/>
      <c r="AT46" s="19"/>
      <c r="AU46" s="19"/>
      <c r="AV46" s="19"/>
      <c r="AW46" s="19"/>
      <c r="AX46" s="20"/>
      <c r="AY46" s="572" t="s">
        <v>3</v>
      </c>
      <c r="AZ46" s="572"/>
      <c r="BA46" s="572"/>
      <c r="BB46" s="572"/>
      <c r="BC46" s="572"/>
      <c r="BD46" s="572"/>
      <c r="BE46" s="572"/>
      <c r="BF46" s="573" t="s">
        <v>72</v>
      </c>
      <c r="BG46" s="574"/>
      <c r="BH46" s="574"/>
      <c r="BI46" s="574"/>
      <c r="BJ46" s="574"/>
      <c r="BK46" s="574"/>
      <c r="BL46" s="574"/>
      <c r="BM46" s="1"/>
    </row>
    <row r="47" spans="1:74" ht="21" hidden="1" customHeight="1" thickBot="1" x14ac:dyDescent="0.35">
      <c r="A47" s="528" t="s">
        <v>82</v>
      </c>
      <c r="B47" s="528"/>
      <c r="C47" s="528"/>
      <c r="D47" s="528"/>
      <c r="E47" s="528"/>
      <c r="F47" s="528"/>
      <c r="G47" s="528"/>
      <c r="H47" s="528"/>
      <c r="I47" s="528"/>
      <c r="J47" s="528"/>
      <c r="K47" s="528"/>
      <c r="L47" s="528"/>
      <c r="M47" s="528"/>
      <c r="N47" s="528"/>
      <c r="O47" s="528"/>
      <c r="P47" s="528"/>
      <c r="Q47" s="446" t="s">
        <v>51</v>
      </c>
      <c r="R47" s="446"/>
      <c r="S47" s="446"/>
      <c r="T47" s="446"/>
      <c r="U47" s="446"/>
      <c r="V47" s="446"/>
      <c r="W47" s="446"/>
      <c r="X47" s="446"/>
      <c r="Y47" s="166"/>
      <c r="Z47" s="158"/>
      <c r="AA47" s="159"/>
      <c r="AB47" s="159"/>
      <c r="AC47" s="159"/>
      <c r="AD47" s="159"/>
      <c r="AE47" s="607" t="s">
        <v>83</v>
      </c>
      <c r="AF47" s="607"/>
      <c r="AG47" s="607"/>
      <c r="AH47" s="607"/>
      <c r="AI47" s="607"/>
      <c r="AJ47" s="607"/>
      <c r="AK47" s="607"/>
      <c r="AL47" s="607"/>
      <c r="AM47" s="607"/>
      <c r="AN47" s="607"/>
      <c r="AO47" s="607"/>
      <c r="AP47" s="607"/>
      <c r="AQ47" s="607"/>
      <c r="AR47" s="607"/>
      <c r="AS47" s="607"/>
      <c r="AT47" s="25"/>
      <c r="AU47" s="25"/>
      <c r="AV47" s="25"/>
      <c r="AW47" s="25"/>
      <c r="AX47" s="12"/>
      <c r="AY47" s="12"/>
      <c r="AZ47" s="26"/>
      <c r="BA47" s="12"/>
      <c r="BB47" s="12"/>
      <c r="BC47" s="12"/>
      <c r="BD47" s="12"/>
      <c r="BE47" s="27"/>
      <c r="BF47" s="625" t="s">
        <v>4</v>
      </c>
      <c r="BG47" s="625"/>
      <c r="BH47" s="625"/>
      <c r="BI47" s="625"/>
      <c r="BJ47" s="625"/>
      <c r="BK47" s="625"/>
      <c r="BL47" s="625"/>
      <c r="BM47" s="1"/>
    </row>
    <row r="48" spans="1:74" ht="21" hidden="1" customHeight="1" thickBot="1" x14ac:dyDescent="0.35">
      <c r="A48" s="529"/>
      <c r="B48" s="529"/>
      <c r="C48" s="529"/>
      <c r="D48" s="529"/>
      <c r="E48" s="529"/>
      <c r="F48" s="157" t="s">
        <v>67</v>
      </c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67"/>
      <c r="R48" s="167"/>
      <c r="S48" s="166"/>
      <c r="T48" s="166"/>
      <c r="U48" s="166"/>
      <c r="V48" s="166"/>
      <c r="W48" s="166"/>
      <c r="X48" s="166"/>
      <c r="Y48" s="166"/>
      <c r="Z48" s="24"/>
      <c r="AA48" s="25"/>
      <c r="AB48" s="25"/>
      <c r="AC48" s="25"/>
      <c r="AD48" s="25"/>
      <c r="AE48" s="109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25"/>
      <c r="AU48" s="25"/>
      <c r="AV48" s="25"/>
      <c r="AW48" s="25"/>
      <c r="AX48" s="12"/>
      <c r="AY48" s="12"/>
      <c r="AZ48" s="26"/>
      <c r="BA48" s="12"/>
      <c r="BB48" s="12"/>
      <c r="BC48" s="12"/>
      <c r="BD48" s="12"/>
      <c r="BE48" s="27"/>
      <c r="BF48" s="122"/>
      <c r="BG48" s="122"/>
      <c r="BH48" s="122"/>
      <c r="BI48" s="122"/>
      <c r="BJ48" s="122"/>
      <c r="BK48" s="122"/>
      <c r="BL48" s="122"/>
      <c r="BM48" s="1"/>
    </row>
    <row r="49" spans="1:65" ht="27.95" hidden="1" customHeight="1" thickBot="1" x14ac:dyDescent="0.35">
      <c r="B49" s="21"/>
      <c r="C49" s="16"/>
      <c r="D49" s="16"/>
      <c r="E49" s="16"/>
      <c r="Q49" s="447" t="s">
        <v>5</v>
      </c>
      <c r="R49" s="447"/>
      <c r="S49" s="447"/>
      <c r="T49" s="447"/>
      <c r="U49" s="447"/>
      <c r="V49" s="447"/>
      <c r="W49" s="447"/>
      <c r="X49" s="447"/>
      <c r="Y49" s="140"/>
      <c r="Z49" s="174" t="s">
        <v>146</v>
      </c>
      <c r="AA49" s="174"/>
      <c r="AB49" s="169"/>
      <c r="AC49" s="169"/>
      <c r="AD49" s="169"/>
      <c r="AE49" s="169"/>
      <c r="AF49" s="169"/>
      <c r="AG49" s="169"/>
      <c r="AH49" s="169"/>
      <c r="AI49" s="169"/>
      <c r="AJ49" s="169"/>
      <c r="AK49" s="169"/>
      <c r="AL49" s="169"/>
      <c r="AM49" s="169"/>
      <c r="AN49" s="169"/>
      <c r="AO49" s="169"/>
      <c r="AP49" s="169"/>
      <c r="AQ49" s="169"/>
      <c r="AR49" s="169"/>
      <c r="AS49" s="169"/>
      <c r="AT49" s="159"/>
      <c r="AU49" s="159"/>
      <c r="AV49" s="159"/>
      <c r="AW49" s="159"/>
      <c r="AX49" s="25"/>
      <c r="AY49" s="592" t="s">
        <v>53</v>
      </c>
      <c r="AZ49" s="592"/>
      <c r="BA49" s="592"/>
      <c r="BB49" s="592"/>
      <c r="BC49" s="592"/>
      <c r="BD49" s="592"/>
      <c r="BE49" s="592"/>
      <c r="BF49" s="582" t="s">
        <v>66</v>
      </c>
      <c r="BG49" s="582"/>
      <c r="BH49" s="582"/>
      <c r="BI49" s="582"/>
      <c r="BJ49" s="582"/>
      <c r="BK49" s="582"/>
      <c r="BL49" s="582"/>
      <c r="BM49" s="122"/>
    </row>
    <row r="50" spans="1:65" ht="27.95" hidden="1" customHeight="1" thickBot="1" x14ac:dyDescent="0.4">
      <c r="B50" s="21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22"/>
      <c r="T50" s="22"/>
      <c r="U50" s="22"/>
      <c r="V50" s="22"/>
      <c r="W50" s="23"/>
      <c r="X50" s="23"/>
      <c r="Y50" s="23"/>
      <c r="Z50" s="174" t="s">
        <v>145</v>
      </c>
      <c r="AA50" s="175"/>
      <c r="AB50" s="171"/>
      <c r="AC50" s="171"/>
      <c r="AD50" s="171"/>
      <c r="AE50" s="172"/>
      <c r="AF50" s="173"/>
      <c r="AG50" s="173"/>
      <c r="AH50" s="173"/>
      <c r="AI50" s="173"/>
      <c r="AJ50" s="173"/>
      <c r="AK50" s="173"/>
      <c r="AL50" s="173"/>
      <c r="AM50" s="173"/>
      <c r="AN50" s="173"/>
      <c r="AO50" s="173"/>
      <c r="AP50" s="173"/>
      <c r="AQ50" s="173"/>
      <c r="AR50" s="173"/>
      <c r="AS50" s="173"/>
      <c r="AT50" s="171"/>
      <c r="AU50" s="171"/>
      <c r="AV50" s="171"/>
      <c r="AW50" s="171"/>
      <c r="AX50" s="25"/>
      <c r="AY50" s="594" t="s">
        <v>54</v>
      </c>
      <c r="AZ50" s="595"/>
      <c r="BA50" s="595"/>
      <c r="BB50" s="595"/>
      <c r="BC50" s="595"/>
      <c r="BD50" s="595"/>
      <c r="BE50" s="595"/>
      <c r="BF50" s="582"/>
      <c r="BG50" s="582"/>
      <c r="BH50" s="582"/>
      <c r="BI50" s="582"/>
      <c r="BJ50" s="582"/>
      <c r="BK50" s="582"/>
      <c r="BL50" s="582"/>
      <c r="BM50" s="122"/>
    </row>
    <row r="51" spans="1:65" ht="27.95" hidden="1" customHeight="1" thickBot="1" x14ac:dyDescent="0.4">
      <c r="B51" s="21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22"/>
      <c r="T51" s="22"/>
      <c r="U51" s="22"/>
      <c r="V51" s="22"/>
      <c r="W51" s="23"/>
      <c r="X51" s="23"/>
      <c r="Y51" s="23"/>
      <c r="Z51" s="174" t="s">
        <v>147</v>
      </c>
      <c r="AA51" s="175"/>
      <c r="AB51" s="171"/>
      <c r="AC51" s="171"/>
      <c r="AD51" s="171"/>
      <c r="AE51" s="172"/>
      <c r="AF51" s="173"/>
      <c r="AG51" s="173"/>
      <c r="AH51" s="173"/>
      <c r="AI51" s="173"/>
      <c r="AJ51" s="173"/>
      <c r="AK51" s="173"/>
      <c r="AL51" s="173"/>
      <c r="AM51" s="173"/>
      <c r="AN51" s="173"/>
      <c r="AO51" s="173"/>
      <c r="AP51" s="173"/>
      <c r="AQ51" s="173"/>
      <c r="AR51" s="173"/>
      <c r="AS51" s="173"/>
      <c r="AT51" s="171"/>
      <c r="AU51" s="171"/>
      <c r="AV51" s="171"/>
      <c r="AW51" s="171"/>
      <c r="AX51" s="25"/>
      <c r="AY51" s="170"/>
      <c r="AZ51" s="162"/>
      <c r="BA51" s="162"/>
      <c r="BB51" s="162"/>
      <c r="BC51" s="162"/>
      <c r="BD51" s="162"/>
      <c r="BE51" s="162"/>
      <c r="BF51" s="161"/>
      <c r="BG51" s="161"/>
      <c r="BH51" s="161"/>
      <c r="BI51" s="161"/>
      <c r="BJ51" s="161"/>
      <c r="BK51" s="161"/>
      <c r="BL51" s="161"/>
      <c r="BM51" s="122"/>
    </row>
    <row r="52" spans="1:65" ht="27.95" hidden="1" customHeight="1" thickBot="1" x14ac:dyDescent="0.4">
      <c r="B52" s="21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22"/>
      <c r="T52" s="22"/>
      <c r="U52" s="22"/>
      <c r="V52" s="22"/>
      <c r="W52" s="23"/>
      <c r="X52" s="23"/>
      <c r="Y52" s="23"/>
      <c r="Z52" s="174" t="s">
        <v>148</v>
      </c>
      <c r="AA52" s="175"/>
      <c r="AB52" s="171"/>
      <c r="AC52" s="171"/>
      <c r="AD52" s="171"/>
      <c r="AE52" s="172"/>
      <c r="AF52" s="173"/>
      <c r="AG52" s="173"/>
      <c r="AH52" s="173"/>
      <c r="AI52" s="173"/>
      <c r="AJ52" s="173"/>
      <c r="AK52" s="173"/>
      <c r="AL52" s="173"/>
      <c r="AM52" s="173"/>
      <c r="AN52" s="173"/>
      <c r="AO52" s="173"/>
      <c r="AP52" s="173"/>
      <c r="AQ52" s="173"/>
      <c r="AR52" s="173"/>
      <c r="AS52" s="173"/>
      <c r="AT52" s="171"/>
      <c r="AU52" s="171"/>
      <c r="AV52" s="171"/>
      <c r="AW52" s="171"/>
      <c r="AX52" s="25"/>
      <c r="AY52" s="170"/>
      <c r="AZ52" s="162"/>
      <c r="BA52" s="162"/>
      <c r="BB52" s="162"/>
      <c r="BC52" s="162"/>
      <c r="BD52" s="162"/>
      <c r="BE52" s="162"/>
      <c r="BF52" s="161"/>
      <c r="BG52" s="161"/>
      <c r="BH52" s="161"/>
      <c r="BI52" s="161"/>
      <c r="BJ52" s="161"/>
      <c r="BK52" s="161"/>
      <c r="BL52" s="161"/>
      <c r="BM52" s="122"/>
    </row>
    <row r="53" spans="1:65" ht="27.95" hidden="1" customHeight="1" thickBot="1" x14ac:dyDescent="0.4">
      <c r="B53" s="21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22"/>
      <c r="T53" s="22"/>
      <c r="U53" s="22"/>
      <c r="V53" s="22"/>
      <c r="W53" s="23"/>
      <c r="X53" s="23"/>
      <c r="Y53" s="23"/>
      <c r="Z53" s="174" t="s">
        <v>149</v>
      </c>
      <c r="AA53" s="175"/>
      <c r="AB53" s="171"/>
      <c r="AC53" s="171"/>
      <c r="AD53" s="171"/>
      <c r="AE53" s="172"/>
      <c r="AF53" s="173"/>
      <c r="AG53" s="173"/>
      <c r="AH53" s="173"/>
      <c r="AI53" s="173"/>
      <c r="AJ53" s="173"/>
      <c r="AK53" s="173"/>
      <c r="AL53" s="173"/>
      <c r="AM53" s="173"/>
      <c r="AN53" s="173"/>
      <c r="AO53" s="173"/>
      <c r="AP53" s="173"/>
      <c r="AQ53" s="173"/>
      <c r="AR53" s="173"/>
      <c r="AS53" s="173"/>
      <c r="AT53" s="171"/>
      <c r="AU53" s="171"/>
      <c r="AV53" s="171"/>
      <c r="AW53" s="171"/>
      <c r="AX53" s="162"/>
      <c r="AY53" s="170"/>
      <c r="AZ53" s="162"/>
      <c r="BA53" s="162"/>
      <c r="BB53" s="162"/>
      <c r="BC53" s="162"/>
      <c r="BD53" s="162"/>
      <c r="BE53" s="162"/>
      <c r="BF53" s="161"/>
      <c r="BG53" s="161"/>
      <c r="BH53" s="161"/>
      <c r="BI53" s="161"/>
      <c r="BJ53" s="161"/>
      <c r="BK53" s="161"/>
      <c r="BL53" s="161"/>
      <c r="BM53" s="122"/>
    </row>
    <row r="54" spans="1:65" ht="27.95" hidden="1" customHeight="1" thickBot="1" x14ac:dyDescent="0.4">
      <c r="B54" s="21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22"/>
      <c r="T54" s="22"/>
      <c r="U54" s="22"/>
      <c r="V54" s="22"/>
      <c r="W54" s="23"/>
      <c r="X54" s="23"/>
      <c r="Y54" s="23"/>
      <c r="Z54" s="174" t="s">
        <v>150</v>
      </c>
      <c r="AA54" s="175"/>
      <c r="AB54" s="171"/>
      <c r="AC54" s="171"/>
      <c r="AD54" s="171"/>
      <c r="AE54" s="172"/>
      <c r="AF54" s="173"/>
      <c r="AG54" s="173"/>
      <c r="AH54" s="173"/>
      <c r="AI54" s="173"/>
      <c r="AJ54" s="173"/>
      <c r="AK54" s="173"/>
      <c r="AL54" s="173"/>
      <c r="AM54" s="173"/>
      <c r="AN54" s="173"/>
      <c r="AO54" s="173"/>
      <c r="AP54" s="173"/>
      <c r="AQ54" s="173"/>
      <c r="AR54" s="173"/>
      <c r="AS54" s="173"/>
      <c r="AT54" s="171"/>
      <c r="AU54" s="171"/>
      <c r="AV54" s="171"/>
      <c r="AW54" s="171"/>
      <c r="AX54" s="25"/>
      <c r="AY54" s="170"/>
      <c r="AZ54" s="162"/>
      <c r="BA54" s="162"/>
      <c r="BB54" s="162"/>
      <c r="BC54" s="162"/>
      <c r="BD54" s="162"/>
      <c r="BE54" s="162"/>
      <c r="BF54" s="161"/>
      <c r="BG54" s="161"/>
      <c r="BH54" s="161"/>
      <c r="BI54" s="161"/>
      <c r="BJ54" s="161"/>
      <c r="BK54" s="161"/>
      <c r="BL54" s="161"/>
      <c r="BM54" s="122"/>
    </row>
    <row r="55" spans="1:65" ht="27.95" hidden="1" customHeight="1" thickBot="1" x14ac:dyDescent="0.4">
      <c r="B55" s="21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7"/>
      <c r="V55" s="18"/>
      <c r="W55" s="18"/>
      <c r="X55" s="22"/>
      <c r="Y55" s="22"/>
      <c r="Z55" s="174" t="s">
        <v>151</v>
      </c>
      <c r="AA55" s="175"/>
      <c r="AB55" s="171"/>
      <c r="AC55" s="171"/>
      <c r="AD55" s="171"/>
      <c r="AE55" s="172"/>
      <c r="AF55" s="173"/>
      <c r="AG55" s="173"/>
      <c r="AH55" s="173"/>
      <c r="AI55" s="173"/>
      <c r="AJ55" s="173"/>
      <c r="AK55" s="173"/>
      <c r="AL55" s="173"/>
      <c r="AM55" s="173"/>
      <c r="AN55" s="173"/>
      <c r="AO55" s="173"/>
      <c r="AP55" s="173"/>
      <c r="AQ55" s="173"/>
      <c r="AR55" s="173"/>
      <c r="AS55" s="173"/>
      <c r="AT55" s="171"/>
      <c r="AU55" s="171"/>
      <c r="AV55" s="171"/>
      <c r="AW55" s="171"/>
      <c r="AX55" s="114"/>
      <c r="AY55" s="25"/>
      <c r="AZ55" s="25"/>
      <c r="BA55" s="25"/>
      <c r="BB55" s="25"/>
      <c r="BC55" s="592"/>
      <c r="BD55" s="592"/>
      <c r="BE55" s="592"/>
      <c r="BF55" s="592"/>
      <c r="BG55" s="592"/>
      <c r="BH55" s="592"/>
      <c r="BI55" s="592"/>
      <c r="BJ55" s="398"/>
      <c r="BK55" s="398"/>
      <c r="BL55" s="398"/>
      <c r="BM55" s="398"/>
    </row>
    <row r="56" spans="1:65" ht="27.95" hidden="1" customHeight="1" thickBot="1" x14ac:dyDescent="0.35">
      <c r="B56" s="21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7"/>
      <c r="V56" s="18"/>
      <c r="W56" s="18"/>
      <c r="X56" s="22"/>
      <c r="Y56" s="22"/>
      <c r="Z56" s="174" t="s">
        <v>152</v>
      </c>
      <c r="AA56" s="174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  <c r="AN56" s="169"/>
      <c r="AO56" s="169"/>
      <c r="AP56" s="169"/>
      <c r="AQ56" s="169"/>
      <c r="AR56" s="169"/>
      <c r="AS56" s="169"/>
      <c r="AT56" s="169"/>
      <c r="AU56" s="169"/>
      <c r="AV56" s="169"/>
      <c r="AW56" s="169"/>
      <c r="AX56" s="114"/>
      <c r="AY56" s="25"/>
      <c r="AZ56" s="25"/>
      <c r="BA56" s="25"/>
      <c r="BB56" s="25"/>
      <c r="BC56" s="163"/>
      <c r="BD56" s="163"/>
      <c r="BE56" s="163"/>
      <c r="BF56" s="163"/>
      <c r="BG56" s="163"/>
      <c r="BH56" s="163"/>
      <c r="BI56" s="163"/>
      <c r="BJ56" s="398"/>
      <c r="BK56" s="398"/>
      <c r="BL56" s="398"/>
      <c r="BM56" s="398"/>
    </row>
    <row r="57" spans="1:65" ht="17.25" hidden="1" customHeight="1" x14ac:dyDescent="0.3">
      <c r="B57" s="21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7"/>
      <c r="V57" s="18"/>
      <c r="W57" s="18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28"/>
      <c r="AZ57" s="28"/>
      <c r="BA57" s="28"/>
      <c r="BB57" s="28"/>
      <c r="BC57" s="593"/>
      <c r="BD57" s="593"/>
      <c r="BE57" s="593"/>
      <c r="BF57" s="593"/>
      <c r="BG57" s="593"/>
      <c r="BH57" s="593"/>
      <c r="BI57" s="593"/>
      <c r="BJ57" s="398"/>
      <c r="BK57" s="398"/>
      <c r="BL57" s="398"/>
      <c r="BM57" s="398"/>
    </row>
    <row r="58" spans="1:65" s="8" customFormat="1" ht="22.15" hidden="1" customHeight="1" x14ac:dyDescent="0.35">
      <c r="A58" s="616" t="s">
        <v>77</v>
      </c>
      <c r="B58" s="616"/>
      <c r="C58" s="616"/>
      <c r="D58" s="616"/>
      <c r="E58" s="616"/>
      <c r="F58" s="616"/>
      <c r="G58" s="616"/>
      <c r="H58" s="616"/>
      <c r="I58" s="616"/>
      <c r="J58" s="616"/>
      <c r="K58" s="616"/>
      <c r="L58" s="616"/>
      <c r="M58" s="616"/>
      <c r="N58" s="616"/>
      <c r="O58" s="616"/>
      <c r="P58" s="616"/>
      <c r="Q58" s="616"/>
      <c r="R58" s="616"/>
      <c r="S58" s="616"/>
      <c r="T58" s="616"/>
      <c r="U58" s="616"/>
      <c r="V58" s="616"/>
      <c r="W58" s="616"/>
      <c r="X58" s="616"/>
      <c r="Y58" s="616"/>
      <c r="Z58" s="616"/>
      <c r="AA58" s="616"/>
      <c r="AB58" s="616"/>
      <c r="AC58" s="616"/>
      <c r="AD58" s="616"/>
      <c r="AE58" s="616"/>
      <c r="AF58" s="616"/>
      <c r="AG58" s="616"/>
      <c r="AH58" s="616"/>
      <c r="AI58" s="616"/>
      <c r="AJ58" s="616"/>
      <c r="AK58" s="616"/>
      <c r="AL58" s="616"/>
      <c r="AM58" s="616"/>
      <c r="AN58" s="616"/>
      <c r="AO58" s="616"/>
      <c r="AP58" s="616"/>
      <c r="AQ58" s="616"/>
      <c r="AR58" s="616"/>
      <c r="AS58" s="616"/>
      <c r="AT58" s="616"/>
      <c r="AU58" s="616"/>
      <c r="AV58" s="616"/>
      <c r="AW58" s="616"/>
      <c r="AX58" s="29"/>
      <c r="BC58" s="13"/>
      <c r="BD58" s="30"/>
      <c r="BE58" s="30"/>
      <c r="BF58" s="30"/>
      <c r="BG58" s="30"/>
      <c r="BH58" s="30"/>
      <c r="BI58" s="30"/>
      <c r="BJ58" s="30"/>
    </row>
    <row r="59" spans="1:65" s="214" customFormat="1" ht="16.5" hidden="1" thickBot="1" x14ac:dyDescent="0.3">
      <c r="E59" s="37"/>
      <c r="F59" s="38"/>
      <c r="G59" s="38"/>
      <c r="H59" s="38"/>
      <c r="I59" s="92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88"/>
      <c r="Y59" s="88"/>
      <c r="Z59" s="39"/>
      <c r="AA59" s="39"/>
      <c r="AB59" s="39"/>
      <c r="AC59" s="39"/>
      <c r="AD59" s="39"/>
      <c r="AE59" s="39"/>
      <c r="AF59" s="39"/>
      <c r="AG59" s="39"/>
      <c r="AH59" s="41"/>
      <c r="AI59" s="41"/>
      <c r="AJ59" s="38"/>
      <c r="AK59" s="39"/>
      <c r="AL59" s="39"/>
      <c r="AM59" s="41"/>
      <c r="AP59" s="38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8"/>
      <c r="BB59" s="38"/>
      <c r="BC59" s="38"/>
      <c r="BD59" s="38"/>
      <c r="BE59" s="38"/>
      <c r="BF59" s="38"/>
      <c r="BG59" s="38"/>
      <c r="BH59" s="38"/>
    </row>
    <row r="60" spans="1:65" s="214" customFormat="1" ht="15.75" hidden="1" thickBot="1" x14ac:dyDescent="0.25">
      <c r="E60" s="617" t="s">
        <v>6</v>
      </c>
      <c r="F60" s="619" t="s">
        <v>8</v>
      </c>
      <c r="G60" s="620"/>
      <c r="H60" s="620"/>
      <c r="I60" s="620"/>
      <c r="J60" s="620"/>
      <c r="K60" s="621" t="s">
        <v>9</v>
      </c>
      <c r="L60" s="622"/>
      <c r="M60" s="622"/>
      <c r="N60" s="623"/>
      <c r="O60" s="622" t="s">
        <v>10</v>
      </c>
      <c r="P60" s="622"/>
      <c r="Q60" s="622"/>
      <c r="R60" s="622"/>
      <c r="S60" s="623"/>
      <c r="T60" s="497" t="s">
        <v>75</v>
      </c>
      <c r="U60" s="498"/>
      <c r="V60" s="498"/>
      <c r="W60" s="499"/>
      <c r="X60" s="497" t="s">
        <v>11</v>
      </c>
      <c r="Y60" s="498"/>
      <c r="Z60" s="498"/>
      <c r="AA60" s="499"/>
      <c r="AB60" s="497" t="s">
        <v>12</v>
      </c>
      <c r="AC60" s="498"/>
      <c r="AD60" s="498"/>
      <c r="AE60" s="499"/>
      <c r="AF60" s="497" t="s">
        <v>13</v>
      </c>
      <c r="AG60" s="498"/>
      <c r="AH60" s="498"/>
      <c r="AI60" s="498"/>
      <c r="AJ60" s="499"/>
      <c r="AK60" s="497" t="s">
        <v>14</v>
      </c>
      <c r="AL60" s="498"/>
      <c r="AM60" s="498"/>
      <c r="AN60" s="499"/>
      <c r="AO60" s="497" t="s">
        <v>15</v>
      </c>
      <c r="AP60" s="498"/>
      <c r="AQ60" s="498"/>
      <c r="AR60" s="499"/>
      <c r="AS60" s="497" t="s">
        <v>16</v>
      </c>
      <c r="AT60" s="498"/>
      <c r="AU60" s="498"/>
      <c r="AV60" s="498"/>
      <c r="AW60" s="499"/>
      <c r="AX60" s="127"/>
      <c r="AY60" s="127" t="s">
        <v>17</v>
      </c>
      <c r="AZ60" s="128"/>
      <c r="BA60" s="129"/>
      <c r="BB60" s="498" t="s">
        <v>7</v>
      </c>
      <c r="BC60" s="498"/>
      <c r="BD60" s="498"/>
      <c r="BE60" s="499"/>
      <c r="BF60" s="38"/>
      <c r="BG60" s="38"/>
    </row>
    <row r="61" spans="1:65" s="214" customFormat="1" ht="15.75" hidden="1" thickBot="1" x14ac:dyDescent="0.25">
      <c r="E61" s="618"/>
      <c r="F61" s="96">
        <f t="shared" ref="F61:BE61" si="1">E61+1</f>
        <v>1</v>
      </c>
      <c r="G61" s="93">
        <f t="shared" si="1"/>
        <v>2</v>
      </c>
      <c r="H61" s="93">
        <f t="shared" si="1"/>
        <v>3</v>
      </c>
      <c r="I61" s="93">
        <f t="shared" si="1"/>
        <v>4</v>
      </c>
      <c r="J61" s="89">
        <f t="shared" si="1"/>
        <v>5</v>
      </c>
      <c r="K61" s="96">
        <f t="shared" si="1"/>
        <v>6</v>
      </c>
      <c r="L61" s="93">
        <f t="shared" si="1"/>
        <v>7</v>
      </c>
      <c r="M61" s="125">
        <f t="shared" si="1"/>
        <v>8</v>
      </c>
      <c r="N61" s="124">
        <f t="shared" si="1"/>
        <v>9</v>
      </c>
      <c r="O61" s="123">
        <f t="shared" si="1"/>
        <v>10</v>
      </c>
      <c r="P61" s="123">
        <f t="shared" si="1"/>
        <v>11</v>
      </c>
      <c r="Q61" s="93">
        <f t="shared" si="1"/>
        <v>12</v>
      </c>
      <c r="R61" s="93">
        <f t="shared" si="1"/>
        <v>13</v>
      </c>
      <c r="S61" s="124">
        <f t="shared" si="1"/>
        <v>14</v>
      </c>
      <c r="T61" s="96">
        <f t="shared" si="1"/>
        <v>15</v>
      </c>
      <c r="U61" s="93">
        <f t="shared" si="1"/>
        <v>16</v>
      </c>
      <c r="V61" s="93">
        <f t="shared" si="1"/>
        <v>17</v>
      </c>
      <c r="W61" s="124">
        <f t="shared" si="1"/>
        <v>18</v>
      </c>
      <c r="X61" s="96">
        <f t="shared" si="1"/>
        <v>19</v>
      </c>
      <c r="Y61" s="123">
        <f t="shared" si="1"/>
        <v>20</v>
      </c>
      <c r="Z61" s="93">
        <f t="shared" si="1"/>
        <v>21</v>
      </c>
      <c r="AA61" s="124">
        <f t="shared" si="1"/>
        <v>22</v>
      </c>
      <c r="AB61" s="123">
        <f t="shared" si="1"/>
        <v>23</v>
      </c>
      <c r="AC61" s="89">
        <f t="shared" si="1"/>
        <v>24</v>
      </c>
      <c r="AD61" s="93">
        <f t="shared" si="1"/>
        <v>25</v>
      </c>
      <c r="AE61" s="95">
        <f t="shared" si="1"/>
        <v>26</v>
      </c>
      <c r="AF61" s="96">
        <f t="shared" si="1"/>
        <v>27</v>
      </c>
      <c r="AG61" s="89">
        <f t="shared" si="1"/>
        <v>28</v>
      </c>
      <c r="AH61" s="93">
        <f t="shared" si="1"/>
        <v>29</v>
      </c>
      <c r="AI61" s="93">
        <f t="shared" si="1"/>
        <v>30</v>
      </c>
      <c r="AJ61" s="124">
        <f t="shared" si="1"/>
        <v>31</v>
      </c>
      <c r="AK61" s="130">
        <f t="shared" si="1"/>
        <v>32</v>
      </c>
      <c r="AL61" s="93">
        <f t="shared" si="1"/>
        <v>33</v>
      </c>
      <c r="AM61" s="93">
        <f t="shared" si="1"/>
        <v>34</v>
      </c>
      <c r="AN61" s="124">
        <f t="shared" si="1"/>
        <v>35</v>
      </c>
      <c r="AO61" s="89">
        <f t="shared" si="1"/>
        <v>36</v>
      </c>
      <c r="AP61" s="93">
        <f t="shared" si="1"/>
        <v>37</v>
      </c>
      <c r="AQ61" s="93">
        <f t="shared" si="1"/>
        <v>38</v>
      </c>
      <c r="AR61" s="95">
        <f t="shared" si="1"/>
        <v>39</v>
      </c>
      <c r="AS61" s="96">
        <f t="shared" si="1"/>
        <v>40</v>
      </c>
      <c r="AT61" s="89">
        <f t="shared" si="1"/>
        <v>41</v>
      </c>
      <c r="AU61" s="93">
        <f t="shared" si="1"/>
        <v>42</v>
      </c>
      <c r="AV61" s="125">
        <f t="shared" si="1"/>
        <v>43</v>
      </c>
      <c r="AW61" s="124">
        <f t="shared" si="1"/>
        <v>44</v>
      </c>
      <c r="AX61" s="130">
        <f t="shared" si="1"/>
        <v>45</v>
      </c>
      <c r="AY61" s="93">
        <f t="shared" si="1"/>
        <v>46</v>
      </c>
      <c r="AZ61" s="93">
        <f t="shared" si="1"/>
        <v>47</v>
      </c>
      <c r="BA61" s="95">
        <f t="shared" si="1"/>
        <v>48</v>
      </c>
      <c r="BB61" s="89">
        <f t="shared" si="1"/>
        <v>49</v>
      </c>
      <c r="BC61" s="89">
        <f t="shared" si="1"/>
        <v>50</v>
      </c>
      <c r="BD61" s="89">
        <f t="shared" si="1"/>
        <v>51</v>
      </c>
      <c r="BE61" s="124">
        <f t="shared" si="1"/>
        <v>52</v>
      </c>
      <c r="BF61" s="89"/>
      <c r="BG61" s="38"/>
    </row>
    <row r="62" spans="1:65" s="214" customFormat="1" ht="15.75" hidden="1" x14ac:dyDescent="0.25">
      <c r="E62" s="31" t="s">
        <v>18</v>
      </c>
      <c r="F62" s="32"/>
      <c r="G62" s="33"/>
      <c r="H62" s="33"/>
      <c r="I62" s="33"/>
      <c r="J62" s="137"/>
      <c r="K62" s="32"/>
      <c r="L62" s="33"/>
      <c r="M62" s="33"/>
      <c r="N62" s="67"/>
      <c r="O62" s="63"/>
      <c r="P62" s="63"/>
      <c r="Q62" s="33"/>
      <c r="R62" s="33"/>
      <c r="S62" s="33" t="s">
        <v>19</v>
      </c>
      <c r="T62" s="33" t="s">
        <v>19</v>
      </c>
      <c r="U62" s="33" t="s">
        <v>19</v>
      </c>
      <c r="V62" s="134" t="s">
        <v>76</v>
      </c>
      <c r="W62" s="103" t="s">
        <v>76</v>
      </c>
      <c r="X62" s="32" t="s">
        <v>64</v>
      </c>
      <c r="Y62" s="33" t="s">
        <v>64</v>
      </c>
      <c r="Z62" s="63" t="s">
        <v>64</v>
      </c>
      <c r="AA62" s="67"/>
      <c r="AB62" s="63"/>
      <c r="AC62" s="63"/>
      <c r="AD62" s="33"/>
      <c r="AE62" s="34"/>
      <c r="AF62" s="32"/>
      <c r="AG62" s="63"/>
      <c r="AH62" s="33"/>
      <c r="AI62" s="33"/>
      <c r="AJ62" s="67"/>
      <c r="AK62" s="32"/>
      <c r="AL62" s="33"/>
      <c r="AM62" s="33"/>
      <c r="AN62" s="67"/>
      <c r="AO62" s="32"/>
      <c r="AP62" s="33" t="s">
        <v>19</v>
      </c>
      <c r="AQ62" s="63" t="s">
        <v>19</v>
      </c>
      <c r="AR62" s="67" t="s">
        <v>20</v>
      </c>
      <c r="AS62" s="32" t="s">
        <v>20</v>
      </c>
      <c r="AT62" s="102" t="s">
        <v>20</v>
      </c>
      <c r="AU62" s="102" t="s">
        <v>20</v>
      </c>
      <c r="AV62" s="63" t="s">
        <v>20</v>
      </c>
      <c r="AW62" s="67" t="s">
        <v>20</v>
      </c>
      <c r="AX62" s="32" t="s">
        <v>20</v>
      </c>
      <c r="AY62" s="33" t="s">
        <v>20</v>
      </c>
      <c r="AZ62" s="33" t="s">
        <v>20</v>
      </c>
      <c r="BA62" s="34" t="s">
        <v>20</v>
      </c>
      <c r="BB62" s="105" t="s">
        <v>76</v>
      </c>
      <c r="BC62" s="33" t="s">
        <v>64</v>
      </c>
      <c r="BD62" s="33" t="s">
        <v>64</v>
      </c>
      <c r="BE62" s="34" t="s">
        <v>64</v>
      </c>
      <c r="BF62" s="38"/>
      <c r="BG62" s="38"/>
    </row>
    <row r="63" spans="1:65" s="214" customFormat="1" ht="15.75" hidden="1" x14ac:dyDescent="0.25">
      <c r="E63" s="100" t="s">
        <v>21</v>
      </c>
      <c r="F63" s="101"/>
      <c r="G63" s="102"/>
      <c r="H63" s="102"/>
      <c r="I63" s="102"/>
      <c r="J63" s="134"/>
      <c r="K63" s="101"/>
      <c r="L63" s="102"/>
      <c r="M63" s="102"/>
      <c r="N63" s="105"/>
      <c r="O63" s="104"/>
      <c r="P63" s="104"/>
      <c r="Q63" s="102" t="s">
        <v>49</v>
      </c>
      <c r="R63" s="126" t="s">
        <v>49</v>
      </c>
      <c r="S63" s="91" t="s">
        <v>19</v>
      </c>
      <c r="T63" s="91" t="s">
        <v>19</v>
      </c>
      <c r="U63" s="91" t="s">
        <v>19</v>
      </c>
      <c r="V63" s="134" t="s">
        <v>76</v>
      </c>
      <c r="W63" s="215" t="s">
        <v>76</v>
      </c>
      <c r="X63" s="90" t="s">
        <v>64</v>
      </c>
      <c r="Y63" s="91" t="s">
        <v>64</v>
      </c>
      <c r="Z63" s="94" t="s">
        <v>64</v>
      </c>
      <c r="AA63" s="105"/>
      <c r="AB63" s="104"/>
      <c r="AC63" s="104"/>
      <c r="AD63" s="102"/>
      <c r="AE63" s="103"/>
      <c r="AF63" s="101"/>
      <c r="AG63" s="104"/>
      <c r="AH63" s="102"/>
      <c r="AI63" s="102"/>
      <c r="AJ63" s="105"/>
      <c r="AK63" s="101"/>
      <c r="AL63" s="102"/>
      <c r="AM63" s="102"/>
      <c r="AN63" s="105"/>
      <c r="AO63" s="90"/>
      <c r="AP63" s="91" t="s">
        <v>19</v>
      </c>
      <c r="AQ63" s="94" t="s">
        <v>19</v>
      </c>
      <c r="AR63" s="98" t="s">
        <v>20</v>
      </c>
      <c r="AS63" s="90" t="s">
        <v>20</v>
      </c>
      <c r="AT63" s="91" t="s">
        <v>20</v>
      </c>
      <c r="AU63" s="91" t="s">
        <v>20</v>
      </c>
      <c r="AV63" s="104" t="s">
        <v>20</v>
      </c>
      <c r="AW63" s="105" t="s">
        <v>20</v>
      </c>
      <c r="AX63" s="101" t="s">
        <v>20</v>
      </c>
      <c r="AY63" s="102" t="s">
        <v>20</v>
      </c>
      <c r="AZ63" s="102" t="s">
        <v>20</v>
      </c>
      <c r="BA63" s="103" t="s">
        <v>20</v>
      </c>
      <c r="BB63" s="105" t="s">
        <v>76</v>
      </c>
      <c r="BC63" s="102" t="s">
        <v>64</v>
      </c>
      <c r="BD63" s="102" t="s">
        <v>64</v>
      </c>
      <c r="BE63" s="103" t="s">
        <v>64</v>
      </c>
      <c r="BF63" s="38"/>
      <c r="BG63" s="38"/>
    </row>
    <row r="64" spans="1:65" s="214" customFormat="1" ht="15.75" hidden="1" x14ac:dyDescent="0.25">
      <c r="E64" s="97" t="s">
        <v>60</v>
      </c>
      <c r="F64" s="102" t="s">
        <v>76</v>
      </c>
      <c r="G64" s="102" t="s">
        <v>76</v>
      </c>
      <c r="H64" s="102" t="s">
        <v>76</v>
      </c>
      <c r="I64" s="102" t="s">
        <v>76</v>
      </c>
      <c r="J64" s="133" t="s">
        <v>76</v>
      </c>
      <c r="K64" s="101" t="s">
        <v>76</v>
      </c>
      <c r="L64" s="102" t="s">
        <v>76</v>
      </c>
      <c r="M64" s="102" t="s">
        <v>76</v>
      </c>
      <c r="N64" s="103" t="s">
        <v>76</v>
      </c>
      <c r="O64" s="104" t="s">
        <v>76</v>
      </c>
      <c r="P64" s="102" t="s">
        <v>76</v>
      </c>
      <c r="Q64" s="102" t="s">
        <v>76</v>
      </c>
      <c r="R64" s="102" t="s">
        <v>76</v>
      </c>
      <c r="S64" s="102" t="s">
        <v>76</v>
      </c>
      <c r="T64" s="102" t="s">
        <v>76</v>
      </c>
      <c r="U64" s="102" t="s">
        <v>76</v>
      </c>
      <c r="V64" s="134" t="s">
        <v>76</v>
      </c>
      <c r="W64" s="103" t="s">
        <v>76</v>
      </c>
      <c r="X64" s="101" t="s">
        <v>64</v>
      </c>
      <c r="Y64" s="102" t="s">
        <v>64</v>
      </c>
      <c r="Z64" s="104" t="s">
        <v>64</v>
      </c>
      <c r="AA64" s="105" t="s">
        <v>76</v>
      </c>
      <c r="AB64" s="101" t="s">
        <v>76</v>
      </c>
      <c r="AC64" s="102" t="s">
        <v>76</v>
      </c>
      <c r="AD64" s="102" t="s">
        <v>76</v>
      </c>
      <c r="AE64" s="105" t="s">
        <v>76</v>
      </c>
      <c r="AF64" s="101" t="s">
        <v>76</v>
      </c>
      <c r="AG64" s="134" t="s">
        <v>76</v>
      </c>
      <c r="AH64" s="102" t="s">
        <v>76</v>
      </c>
      <c r="AI64" s="102" t="s">
        <v>76</v>
      </c>
      <c r="AJ64" s="105" t="s">
        <v>76</v>
      </c>
      <c r="AK64" s="138" t="s">
        <v>76</v>
      </c>
      <c r="AL64" s="102" t="s">
        <v>76</v>
      </c>
      <c r="AM64" s="102" t="s">
        <v>76</v>
      </c>
      <c r="AN64" s="105" t="s">
        <v>76</v>
      </c>
      <c r="AO64" s="101" t="s">
        <v>76</v>
      </c>
      <c r="AP64" s="102" t="s">
        <v>76</v>
      </c>
      <c r="AQ64" s="105" t="s">
        <v>76</v>
      </c>
      <c r="AR64" s="98" t="s">
        <v>20</v>
      </c>
      <c r="AS64" s="90" t="s">
        <v>20</v>
      </c>
      <c r="AT64" s="94" t="s">
        <v>20</v>
      </c>
      <c r="AU64" s="91" t="s">
        <v>20</v>
      </c>
      <c r="AV64" s="91" t="s">
        <v>20</v>
      </c>
      <c r="AW64" s="105" t="s">
        <v>20</v>
      </c>
      <c r="AX64" s="101" t="s">
        <v>20</v>
      </c>
      <c r="AY64" s="102" t="s">
        <v>20</v>
      </c>
      <c r="AZ64" s="102" t="s">
        <v>20</v>
      </c>
      <c r="BA64" s="103" t="s">
        <v>20</v>
      </c>
      <c r="BB64" s="105" t="s">
        <v>76</v>
      </c>
      <c r="BC64" s="102" t="s">
        <v>64</v>
      </c>
      <c r="BD64" s="102" t="s">
        <v>64</v>
      </c>
      <c r="BE64" s="103" t="s">
        <v>64</v>
      </c>
      <c r="BF64" s="38"/>
      <c r="BG64" s="38"/>
    </row>
    <row r="65" spans="1:79" s="38" customFormat="1" ht="16.5" hidden="1" thickBot="1" x14ac:dyDescent="0.3">
      <c r="E65" s="81" t="s">
        <v>61</v>
      </c>
      <c r="F65" s="35" t="s">
        <v>76</v>
      </c>
      <c r="G65" s="35" t="s">
        <v>76</v>
      </c>
      <c r="H65" s="35" t="s">
        <v>76</v>
      </c>
      <c r="I65" s="35" t="s">
        <v>76</v>
      </c>
      <c r="J65" s="132" t="s">
        <v>76</v>
      </c>
      <c r="K65" s="106" t="s">
        <v>76</v>
      </c>
      <c r="L65" s="35" t="s">
        <v>76</v>
      </c>
      <c r="M65" s="35" t="s">
        <v>76</v>
      </c>
      <c r="N65" s="108" t="s">
        <v>76</v>
      </c>
      <c r="O65" s="107" t="s">
        <v>76</v>
      </c>
      <c r="P65" s="35" t="s">
        <v>76</v>
      </c>
      <c r="Q65" s="35" t="s">
        <v>76</v>
      </c>
      <c r="R65" s="35" t="s">
        <v>76</v>
      </c>
      <c r="S65" s="35" t="s">
        <v>76</v>
      </c>
      <c r="T65" s="35" t="s">
        <v>76</v>
      </c>
      <c r="U65" s="35" t="s">
        <v>76</v>
      </c>
      <c r="V65" s="134" t="s">
        <v>76</v>
      </c>
      <c r="W65" s="103" t="s">
        <v>76</v>
      </c>
      <c r="X65" s="106" t="s">
        <v>64</v>
      </c>
      <c r="Y65" s="35" t="s">
        <v>64</v>
      </c>
      <c r="Z65" s="107" t="s">
        <v>64</v>
      </c>
      <c r="AA65" s="110" t="s">
        <v>76</v>
      </c>
      <c r="AB65" s="106" t="s">
        <v>76</v>
      </c>
      <c r="AC65" s="35" t="s">
        <v>76</v>
      </c>
      <c r="AD65" s="35" t="s">
        <v>76</v>
      </c>
      <c r="AE65" s="110" t="s">
        <v>76</v>
      </c>
      <c r="AF65" s="106" t="s">
        <v>76</v>
      </c>
      <c r="AG65" s="135" t="s">
        <v>76</v>
      </c>
      <c r="AH65" s="35" t="s">
        <v>76</v>
      </c>
      <c r="AI65" s="35" t="s">
        <v>76</v>
      </c>
      <c r="AJ65" s="110" t="s">
        <v>76</v>
      </c>
      <c r="AK65" s="139" t="s">
        <v>76</v>
      </c>
      <c r="AL65" s="35" t="s">
        <v>76</v>
      </c>
      <c r="AM65" s="35" t="s">
        <v>76</v>
      </c>
      <c r="AN65" s="110" t="s">
        <v>76</v>
      </c>
      <c r="AO65" s="106" t="s">
        <v>76</v>
      </c>
      <c r="AP65" s="35" t="s">
        <v>76</v>
      </c>
      <c r="AQ65" s="110" t="s">
        <v>76</v>
      </c>
      <c r="AR65" s="131" t="s">
        <v>20</v>
      </c>
      <c r="AS65" s="82" t="s">
        <v>20</v>
      </c>
      <c r="AT65" s="83" t="s">
        <v>20</v>
      </c>
      <c r="AU65" s="36" t="s">
        <v>20</v>
      </c>
      <c r="AV65" s="36" t="s">
        <v>20</v>
      </c>
      <c r="AW65" s="110" t="s">
        <v>20</v>
      </c>
      <c r="AX65" s="106" t="s">
        <v>20</v>
      </c>
      <c r="AY65" s="35" t="s">
        <v>20</v>
      </c>
      <c r="AZ65" s="35" t="s">
        <v>20</v>
      </c>
      <c r="BA65" s="108" t="s">
        <v>20</v>
      </c>
      <c r="BB65" s="105" t="s">
        <v>76</v>
      </c>
      <c r="BC65" s="35" t="s">
        <v>64</v>
      </c>
      <c r="BD65" s="35" t="s">
        <v>64</v>
      </c>
      <c r="BE65" s="108" t="s">
        <v>64</v>
      </c>
    </row>
    <row r="66" spans="1:79" s="38" customFormat="1" ht="16.5" hidden="1" thickBot="1" x14ac:dyDescent="0.3">
      <c r="H66" s="64"/>
      <c r="I66" s="631" t="s">
        <v>84</v>
      </c>
      <c r="J66" s="632"/>
      <c r="K66" s="632"/>
      <c r="L66" s="632"/>
      <c r="M66" s="632"/>
      <c r="N66" s="632"/>
      <c r="O66" s="632"/>
      <c r="P66" s="632"/>
      <c r="Q66" s="632"/>
      <c r="R66" s="632"/>
      <c r="S66" s="632"/>
      <c r="T66" s="632"/>
      <c r="U66" s="632"/>
      <c r="V66" s="632"/>
      <c r="W66" s="214"/>
      <c r="X66" s="65" t="s">
        <v>19</v>
      </c>
      <c r="Y66" s="633" t="s">
        <v>46</v>
      </c>
      <c r="Z66" s="634"/>
      <c r="AA66" s="632"/>
      <c r="AB66" s="632"/>
      <c r="AC66" s="632"/>
      <c r="AD66" s="632"/>
      <c r="AE66" s="39"/>
      <c r="AF66" s="66" t="s">
        <v>20</v>
      </c>
      <c r="AG66" s="136" t="s">
        <v>22</v>
      </c>
      <c r="AL66" s="99" t="s">
        <v>64</v>
      </c>
      <c r="AM66" s="633" t="s">
        <v>85</v>
      </c>
      <c r="AN66" s="635"/>
      <c r="AO66" s="636"/>
      <c r="AR66" s="64" t="s">
        <v>49</v>
      </c>
      <c r="AS66" s="631" t="s">
        <v>50</v>
      </c>
      <c r="AT66" s="632"/>
      <c r="AU66" s="632"/>
      <c r="AW66" s="35" t="s">
        <v>76</v>
      </c>
      <c r="AX66" s="631" t="s">
        <v>86</v>
      </c>
      <c r="AY66" s="632"/>
      <c r="AZ66" s="632"/>
      <c r="BA66" s="632"/>
      <c r="BB66" s="632"/>
      <c r="BC66" s="632"/>
      <c r="BD66" s="632"/>
      <c r="BE66" s="632"/>
    </row>
    <row r="67" spans="1:79" s="38" customFormat="1" ht="15" hidden="1" x14ac:dyDescent="0.2"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88"/>
      <c r="T67" s="214"/>
      <c r="U67" s="214"/>
      <c r="V67" s="214"/>
      <c r="W67" s="214"/>
      <c r="X67" s="88"/>
      <c r="Y67" s="39"/>
      <c r="Z67" s="39"/>
      <c r="AA67" s="39"/>
      <c r="AB67" s="39"/>
      <c r="AC67" s="39"/>
      <c r="AD67" s="39"/>
      <c r="AE67" s="39"/>
      <c r="AF67" s="39"/>
      <c r="AG67" s="41"/>
      <c r="AH67" s="41"/>
      <c r="AL67" s="41"/>
      <c r="AM67" s="214"/>
      <c r="AN67" s="214"/>
      <c r="AP67" s="39"/>
      <c r="AQ67" s="39"/>
      <c r="AR67" s="39"/>
      <c r="AS67" s="39"/>
      <c r="AT67" s="39"/>
      <c r="AU67" s="39"/>
      <c r="AV67" s="39"/>
      <c r="AW67" s="39"/>
      <c r="AX67" s="39"/>
      <c r="AY67" s="39"/>
    </row>
    <row r="68" spans="1:79" s="38" customFormat="1" ht="20.25" hidden="1" x14ac:dyDescent="0.2">
      <c r="A68" s="518" t="s">
        <v>87</v>
      </c>
      <c r="B68" s="518"/>
      <c r="C68" s="518"/>
      <c r="D68" s="518"/>
      <c r="E68" s="518"/>
      <c r="F68" s="518"/>
      <c r="G68" s="518"/>
      <c r="H68" s="518"/>
      <c r="I68" s="518"/>
      <c r="J68" s="518"/>
      <c r="K68" s="518"/>
      <c r="L68" s="518"/>
      <c r="M68" s="518"/>
      <c r="N68" s="518"/>
      <c r="O68" s="518"/>
      <c r="P68" s="518"/>
      <c r="Q68" s="518"/>
      <c r="R68" s="518"/>
      <c r="S68" s="518"/>
      <c r="T68" s="518"/>
      <c r="U68" s="518"/>
      <c r="V68" s="518"/>
      <c r="W68" s="518"/>
      <c r="X68" s="518"/>
      <c r="Y68" s="518"/>
      <c r="Z68" s="518"/>
      <c r="AA68" s="518"/>
      <c r="AB68" s="518"/>
      <c r="AC68" s="518"/>
      <c r="AD68" s="518"/>
      <c r="AE68" s="518"/>
      <c r="AF68" s="518"/>
      <c r="AG68" s="518"/>
      <c r="AH68" s="518"/>
      <c r="AI68" s="518"/>
      <c r="AJ68" s="518"/>
      <c r="AK68" s="518"/>
      <c r="AL68" s="518"/>
      <c r="AM68" s="518"/>
      <c r="AN68" s="518"/>
      <c r="AO68" s="518"/>
      <c r="AP68" s="518"/>
      <c r="AQ68" s="518"/>
      <c r="AR68" s="518"/>
      <c r="AS68" s="518"/>
      <c r="AT68" s="518"/>
      <c r="AU68" s="518"/>
      <c r="AV68" s="518"/>
      <c r="AW68" s="518"/>
      <c r="AX68" s="518"/>
      <c r="AY68" s="518"/>
      <c r="AZ68" s="518"/>
      <c r="BA68" s="518"/>
      <c r="BB68" s="518"/>
      <c r="BC68" s="518"/>
    </row>
    <row r="69" spans="1:79" s="38" customFormat="1" ht="20.25" hidden="1" x14ac:dyDescent="0.3">
      <c r="C69" s="86"/>
      <c r="D69" s="86"/>
      <c r="E69" s="86"/>
      <c r="F69" s="86"/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214"/>
      <c r="R69" s="214"/>
      <c r="S69" s="214"/>
      <c r="T69" s="140"/>
      <c r="U69" s="140"/>
      <c r="V69" s="140"/>
      <c r="W69" s="140"/>
      <c r="X69" s="140"/>
      <c r="Y69" s="140"/>
      <c r="Z69" s="140"/>
      <c r="AA69" s="140"/>
      <c r="AB69" s="140"/>
      <c r="AC69" s="140"/>
      <c r="AD69" s="140"/>
      <c r="AE69" s="140"/>
      <c r="AF69" s="140"/>
      <c r="AG69" s="140"/>
      <c r="AH69" s="140"/>
      <c r="AI69" s="140"/>
      <c r="AJ69" s="140"/>
      <c r="AK69" s="140"/>
      <c r="AL69" s="140"/>
      <c r="AM69" s="140"/>
      <c r="AN69" s="140"/>
      <c r="AO69" s="39"/>
      <c r="AP69" s="39"/>
      <c r="AQ69" s="39"/>
      <c r="AR69" s="39"/>
      <c r="AS69" s="39"/>
      <c r="AT69" s="39"/>
      <c r="AU69" s="39"/>
    </row>
    <row r="70" spans="1:79" s="38" customFormat="1" ht="20.25" hidden="1" x14ac:dyDescent="0.3">
      <c r="I70" s="86" t="s">
        <v>78</v>
      </c>
      <c r="P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 t="s">
        <v>79</v>
      </c>
      <c r="AV70" s="86"/>
      <c r="AW70" s="86"/>
      <c r="BI70" s="216"/>
      <c r="BJ70" s="216"/>
    </row>
    <row r="71" spans="1:79" s="38" customFormat="1" ht="21" hidden="1" thickBot="1" x14ac:dyDescent="0.35">
      <c r="A71" s="73"/>
      <c r="C71" s="86"/>
      <c r="D71" s="86"/>
      <c r="E71" s="86"/>
      <c r="F71" s="86"/>
      <c r="G71" s="86"/>
      <c r="H71" s="86"/>
      <c r="I71" s="86"/>
      <c r="J71" s="86" t="s">
        <v>62</v>
      </c>
      <c r="K71" s="86"/>
      <c r="M71" s="86"/>
      <c r="N71" s="86"/>
      <c r="O71" s="86"/>
      <c r="P71" s="86"/>
      <c r="Q71" s="86"/>
      <c r="R71" s="86"/>
      <c r="S71" s="86"/>
      <c r="T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 t="s">
        <v>62</v>
      </c>
      <c r="AP71" s="86"/>
      <c r="AQ71" s="86"/>
      <c r="AR71" s="86"/>
      <c r="AS71" s="86"/>
      <c r="AT71" s="86"/>
      <c r="AU71" s="86"/>
      <c r="AV71" s="86"/>
      <c r="AW71" s="86"/>
      <c r="AX71" s="86"/>
      <c r="BI71" s="216"/>
      <c r="BJ71" s="216"/>
    </row>
    <row r="72" spans="1:79" s="38" customFormat="1" ht="28.5" hidden="1" customHeight="1" x14ac:dyDescent="0.3">
      <c r="A72" s="68"/>
      <c r="K72" s="112" t="s">
        <v>6</v>
      </c>
      <c r="L72" s="519" t="s">
        <v>44</v>
      </c>
      <c r="M72" s="520"/>
      <c r="N72" s="519" t="s">
        <v>45</v>
      </c>
      <c r="O72" s="520"/>
      <c r="P72" s="519" t="s">
        <v>50</v>
      </c>
      <c r="Q72" s="520"/>
      <c r="R72" s="657" t="s">
        <v>23</v>
      </c>
      <c r="S72" s="658"/>
      <c r="T72" s="661" t="s">
        <v>24</v>
      </c>
      <c r="U72" s="662"/>
      <c r="AG72" s="75"/>
      <c r="AH72" s="75"/>
      <c r="AI72" s="75"/>
      <c r="AJ72" s="75"/>
      <c r="AK72" s="75"/>
      <c r="AL72" s="75"/>
      <c r="AM72" s="547" t="s">
        <v>47</v>
      </c>
      <c r="AN72" s="548"/>
      <c r="AO72" s="548"/>
      <c r="AP72" s="548"/>
      <c r="AQ72" s="548"/>
      <c r="AR72" s="549"/>
      <c r="AS72" s="553" t="s">
        <v>25</v>
      </c>
      <c r="AT72" s="554"/>
      <c r="AU72" s="554"/>
      <c r="AV72" s="555"/>
      <c r="AW72" s="559" t="s">
        <v>48</v>
      </c>
      <c r="AX72" s="560"/>
      <c r="AY72" s="561"/>
      <c r="AZ72" s="75"/>
      <c r="BA72" s="75"/>
      <c r="BB72" s="75"/>
      <c r="BI72" s="73"/>
      <c r="BJ72" s="73"/>
      <c r="BK72" s="73"/>
      <c r="BL72" s="73"/>
      <c r="BM72" s="73"/>
      <c r="BN72" s="73"/>
      <c r="BO72" s="73"/>
      <c r="BP72" s="73"/>
      <c r="BQ72" s="73"/>
      <c r="BR72" s="73"/>
      <c r="BS72" s="73"/>
      <c r="BT72" s="73"/>
      <c r="BU72" s="73"/>
      <c r="BV72" s="68"/>
      <c r="BW72" s="68"/>
      <c r="BX72" s="68"/>
    </row>
    <row r="73" spans="1:79" s="38" customFormat="1" ht="15" hidden="1" customHeight="1" thickBot="1" x14ac:dyDescent="0.25">
      <c r="A73" s="68"/>
      <c r="K73" s="113"/>
      <c r="L73" s="521"/>
      <c r="M73" s="522"/>
      <c r="N73" s="521"/>
      <c r="O73" s="522"/>
      <c r="P73" s="521"/>
      <c r="Q73" s="522"/>
      <c r="R73" s="659"/>
      <c r="S73" s="660"/>
      <c r="T73" s="663"/>
      <c r="U73" s="664"/>
      <c r="AG73" s="75"/>
      <c r="AH73" s="75"/>
      <c r="AI73" s="75"/>
      <c r="AJ73" s="75"/>
      <c r="AK73" s="75"/>
      <c r="AL73" s="75"/>
      <c r="AM73" s="550"/>
      <c r="AN73" s="551"/>
      <c r="AO73" s="551"/>
      <c r="AP73" s="551"/>
      <c r="AQ73" s="551"/>
      <c r="AR73" s="552"/>
      <c r="AS73" s="556"/>
      <c r="AT73" s="557"/>
      <c r="AU73" s="557"/>
      <c r="AV73" s="558"/>
      <c r="AW73" s="562"/>
      <c r="AX73" s="563"/>
      <c r="AY73" s="564"/>
      <c r="AZ73" s="75"/>
      <c r="BA73" s="75"/>
      <c r="BB73" s="75"/>
      <c r="BI73" s="75"/>
      <c r="BJ73" s="75"/>
      <c r="BK73" s="75"/>
      <c r="BL73" s="75"/>
      <c r="BM73" s="75"/>
      <c r="BN73" s="75"/>
      <c r="BO73" s="76"/>
      <c r="BP73" s="76"/>
      <c r="BQ73" s="76"/>
      <c r="BR73" s="77"/>
      <c r="BS73" s="77"/>
      <c r="BT73" s="77"/>
      <c r="BU73" s="40"/>
      <c r="BV73" s="68"/>
      <c r="BW73" s="68"/>
      <c r="BX73" s="68"/>
    </row>
    <row r="74" spans="1:79" s="38" customFormat="1" ht="15.75" hidden="1" customHeight="1" thickBot="1" x14ac:dyDescent="0.25">
      <c r="A74" s="80"/>
      <c r="K74" s="71" t="s">
        <v>18</v>
      </c>
      <c r="L74" s="646">
        <v>31</v>
      </c>
      <c r="M74" s="647"/>
      <c r="N74" s="646">
        <v>5</v>
      </c>
      <c r="O74" s="647"/>
      <c r="P74" s="646"/>
      <c r="Q74" s="647"/>
      <c r="R74" s="648">
        <v>12</v>
      </c>
      <c r="S74" s="650"/>
      <c r="T74" s="646">
        <v>48</v>
      </c>
      <c r="U74" s="647"/>
      <c r="AG74" s="78"/>
      <c r="AH74" s="78"/>
      <c r="AI74" s="78"/>
      <c r="AM74" s="651" t="s">
        <v>56</v>
      </c>
      <c r="AN74" s="652"/>
      <c r="AO74" s="652"/>
      <c r="AP74" s="652"/>
      <c r="AQ74" s="652"/>
      <c r="AR74" s="653"/>
      <c r="AS74" s="637" t="s">
        <v>57</v>
      </c>
      <c r="AT74" s="638"/>
      <c r="AU74" s="638"/>
      <c r="AV74" s="639"/>
      <c r="AW74" s="643" t="s">
        <v>58</v>
      </c>
      <c r="AX74" s="644"/>
      <c r="AY74" s="645"/>
      <c r="AZ74" s="44"/>
      <c r="BB74" s="44"/>
      <c r="BH74" s="68"/>
      <c r="BI74" s="75"/>
      <c r="BJ74" s="75"/>
      <c r="BK74" s="75"/>
      <c r="BL74" s="75"/>
      <c r="BM74" s="75"/>
      <c r="BN74" s="75"/>
      <c r="BO74" s="76"/>
      <c r="BP74" s="76"/>
      <c r="BQ74" s="76"/>
      <c r="BR74" s="77"/>
      <c r="BS74" s="77"/>
      <c r="BT74" s="77"/>
      <c r="BU74" s="40"/>
      <c r="BV74" s="68"/>
      <c r="BW74" s="68"/>
      <c r="BX74" s="68"/>
    </row>
    <row r="75" spans="1:79" s="38" customFormat="1" ht="21" hidden="1" thickBot="1" x14ac:dyDescent="0.35">
      <c r="A75" s="80"/>
      <c r="K75" s="72" t="s">
        <v>21</v>
      </c>
      <c r="L75" s="646">
        <v>29</v>
      </c>
      <c r="M75" s="647"/>
      <c r="N75" s="646">
        <v>5</v>
      </c>
      <c r="O75" s="647"/>
      <c r="P75" s="117">
        <v>2</v>
      </c>
      <c r="Q75" s="116"/>
      <c r="R75" s="648">
        <v>12</v>
      </c>
      <c r="S75" s="649"/>
      <c r="T75" s="646">
        <v>48</v>
      </c>
      <c r="U75" s="647"/>
      <c r="AG75" s="78"/>
      <c r="AH75" s="78"/>
      <c r="AI75" s="78"/>
      <c r="AM75" s="654"/>
      <c r="AN75" s="655"/>
      <c r="AO75" s="655"/>
      <c r="AP75" s="655"/>
      <c r="AQ75" s="655"/>
      <c r="AR75" s="656"/>
      <c r="AS75" s="640"/>
      <c r="AT75" s="641"/>
      <c r="AU75" s="641"/>
      <c r="AV75" s="642"/>
      <c r="AW75" s="640"/>
      <c r="AX75" s="641"/>
      <c r="AY75" s="642"/>
      <c r="BH75" s="68"/>
      <c r="BI75" s="78"/>
      <c r="BJ75" s="216"/>
      <c r="BK75" s="616"/>
      <c r="BL75" s="616"/>
      <c r="BM75" s="616"/>
      <c r="BN75" s="616"/>
      <c r="BO75" s="616"/>
      <c r="BP75" s="616"/>
      <c r="BQ75" s="616"/>
      <c r="BR75" s="616"/>
      <c r="BS75" s="616"/>
      <c r="BT75" s="616"/>
      <c r="BU75" s="616"/>
      <c r="BV75" s="616"/>
      <c r="BW75" s="68"/>
      <c r="BX75" s="68"/>
    </row>
    <row r="76" spans="1:79" s="38" customFormat="1" ht="15" hidden="1" x14ac:dyDescent="0.2">
      <c r="A76" s="80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70"/>
      <c r="O76" s="70"/>
      <c r="P76" s="69"/>
      <c r="Q76" s="69"/>
      <c r="R76" s="68"/>
      <c r="S76" s="68"/>
      <c r="T76" s="69"/>
      <c r="U76" s="69"/>
      <c r="V76" s="69"/>
      <c r="W76" s="69"/>
      <c r="X76" s="69"/>
      <c r="Y76" s="69"/>
      <c r="Z76" s="69"/>
      <c r="AA76" s="69"/>
      <c r="AB76" s="69"/>
      <c r="AC76" s="70"/>
      <c r="AD76" s="70"/>
      <c r="AE76" s="69"/>
      <c r="AF76" s="6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K76" s="68"/>
      <c r="BL76" s="68"/>
      <c r="BM76" s="68"/>
      <c r="BN76" s="68"/>
      <c r="BO76" s="68"/>
      <c r="BP76" s="68"/>
      <c r="BQ76" s="68"/>
      <c r="BR76" s="68"/>
      <c r="BS76" s="68"/>
      <c r="BT76" s="68"/>
      <c r="BU76" s="68"/>
      <c r="BV76" s="68"/>
      <c r="BW76" s="68"/>
      <c r="BX76" s="68"/>
      <c r="BY76" s="68"/>
      <c r="BZ76" s="68"/>
      <c r="CA76" s="68"/>
    </row>
    <row r="77" spans="1:79" s="217" customFormat="1" ht="18" hidden="1" customHeight="1" thickBot="1" x14ac:dyDescent="0.25">
      <c r="A77" s="398" t="s">
        <v>88</v>
      </c>
      <c r="B77" s="398"/>
      <c r="C77" s="398"/>
      <c r="D77" s="398"/>
      <c r="E77" s="398"/>
      <c r="F77" s="398"/>
      <c r="G77" s="398"/>
      <c r="H77" s="398"/>
      <c r="I77" s="398"/>
      <c r="J77" s="398"/>
      <c r="K77" s="398"/>
      <c r="L77" s="398"/>
      <c r="M77" s="398"/>
      <c r="N77" s="398"/>
      <c r="O77" s="398"/>
      <c r="P77" s="398"/>
      <c r="Q77" s="398"/>
      <c r="R77" s="398"/>
      <c r="S77" s="398"/>
      <c r="T77" s="398"/>
      <c r="U77" s="398"/>
      <c r="V77" s="398"/>
      <c r="W77" s="398"/>
      <c r="X77" s="398"/>
      <c r="Y77" s="398"/>
      <c r="Z77" s="398"/>
      <c r="AA77" s="398"/>
      <c r="AB77" s="398"/>
      <c r="AC77" s="398"/>
      <c r="AD77" s="398"/>
      <c r="AE77" s="398"/>
      <c r="AF77" s="398"/>
      <c r="AG77" s="398"/>
      <c r="AH77" s="398"/>
      <c r="AI77" s="398"/>
      <c r="AJ77" s="398"/>
      <c r="AK77" s="398"/>
      <c r="AL77" s="398"/>
      <c r="AM77" s="398"/>
      <c r="AN77" s="398"/>
      <c r="AO77" s="398"/>
      <c r="AP77" s="398"/>
      <c r="AQ77" s="398"/>
      <c r="AR77" s="398"/>
      <c r="AS77" s="398"/>
      <c r="AT77" s="398"/>
      <c r="AU77" s="398"/>
      <c r="AV77" s="398"/>
      <c r="AW77" s="398"/>
      <c r="AX77" s="398"/>
      <c r="AY77" s="398"/>
      <c r="AZ77" s="398"/>
      <c r="BA77" s="398"/>
      <c r="BB77" s="398"/>
      <c r="BC77" s="398"/>
      <c r="BD77" s="398"/>
      <c r="BE77" s="398"/>
      <c r="BF77" s="398"/>
      <c r="BG77" s="398"/>
      <c r="BH77" s="398"/>
      <c r="BI77" s="398"/>
      <c r="BJ77" s="39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/>
      <c r="BW77" s="68"/>
      <c r="BX77" s="68"/>
      <c r="BY77" s="68"/>
      <c r="BZ77" s="68"/>
      <c r="CA77" s="68"/>
    </row>
    <row r="78" spans="1:79" s="43" customFormat="1" ht="33" customHeight="1" x14ac:dyDescent="0.2">
      <c r="A78" s="533" t="s">
        <v>89</v>
      </c>
      <c r="B78" s="534"/>
      <c r="C78" s="535"/>
      <c r="D78" s="578" t="s">
        <v>90</v>
      </c>
      <c r="E78" s="579"/>
      <c r="F78" s="579"/>
      <c r="G78" s="579"/>
      <c r="H78" s="579"/>
      <c r="I78" s="579"/>
      <c r="J78" s="579"/>
      <c r="K78" s="579"/>
      <c r="L78" s="579"/>
      <c r="M78" s="579"/>
      <c r="N78" s="579"/>
      <c r="O78" s="579"/>
      <c r="P78" s="579"/>
      <c r="Q78" s="579"/>
      <c r="R78" s="579"/>
      <c r="S78" s="579"/>
      <c r="T78" s="579"/>
      <c r="U78" s="579"/>
      <c r="V78" s="579"/>
      <c r="W78" s="579"/>
      <c r="X78" s="580"/>
      <c r="Y78" s="587" t="s">
        <v>91</v>
      </c>
      <c r="Z78" s="588"/>
      <c r="AA78" s="588"/>
      <c r="AB78" s="588"/>
      <c r="AC78" s="588"/>
      <c r="AD78" s="588"/>
      <c r="AE78" s="588"/>
      <c r="AF78" s="589"/>
      <c r="AG78" s="503" t="s">
        <v>92</v>
      </c>
      <c r="AH78" s="504"/>
      <c r="AI78" s="509" t="s">
        <v>26</v>
      </c>
      <c r="AJ78" s="510"/>
      <c r="AK78" s="510"/>
      <c r="AL78" s="510"/>
      <c r="AM78" s="510"/>
      <c r="AN78" s="510"/>
      <c r="AO78" s="510"/>
      <c r="AP78" s="510"/>
      <c r="AQ78" s="510"/>
      <c r="AR78" s="510"/>
      <c r="AS78" s="510"/>
      <c r="AT78" s="511"/>
      <c r="AU78" s="512" t="s">
        <v>28</v>
      </c>
      <c r="AV78" s="513"/>
      <c r="AW78" s="513"/>
      <c r="AX78" s="513"/>
      <c r="AY78" s="513"/>
      <c r="AZ78" s="513"/>
      <c r="BA78" s="513"/>
      <c r="BB78" s="513"/>
      <c r="BC78" s="513"/>
      <c r="BD78" s="513"/>
      <c r="BE78" s="513"/>
      <c r="BF78" s="513"/>
      <c r="BG78" s="513"/>
      <c r="BH78" s="513"/>
      <c r="BI78" s="513"/>
      <c r="BJ78" s="514"/>
      <c r="BK78" s="143"/>
      <c r="BL78" s="143"/>
      <c r="BM78" s="143"/>
    </row>
    <row r="79" spans="1:79" s="43" customFormat="1" ht="22.5" customHeight="1" thickBot="1" x14ac:dyDescent="0.25">
      <c r="A79" s="536"/>
      <c r="B79" s="537"/>
      <c r="C79" s="538"/>
      <c r="D79" s="581"/>
      <c r="E79" s="582"/>
      <c r="F79" s="582"/>
      <c r="G79" s="582"/>
      <c r="H79" s="582"/>
      <c r="I79" s="582"/>
      <c r="J79" s="582"/>
      <c r="K79" s="582"/>
      <c r="L79" s="582"/>
      <c r="M79" s="582"/>
      <c r="N79" s="582"/>
      <c r="O79" s="582"/>
      <c r="P79" s="582"/>
      <c r="Q79" s="582"/>
      <c r="R79" s="582"/>
      <c r="S79" s="582"/>
      <c r="T79" s="582"/>
      <c r="U79" s="582"/>
      <c r="V79" s="582"/>
      <c r="W79" s="582"/>
      <c r="X79" s="583"/>
      <c r="Y79" s="483" t="s">
        <v>29</v>
      </c>
      <c r="Z79" s="484"/>
      <c r="AA79" s="483" t="s">
        <v>30</v>
      </c>
      <c r="AB79" s="484"/>
      <c r="AC79" s="493" t="s">
        <v>93</v>
      </c>
      <c r="AD79" s="494"/>
      <c r="AE79" s="493" t="s">
        <v>94</v>
      </c>
      <c r="AF79" s="494"/>
      <c r="AG79" s="505"/>
      <c r="AH79" s="506"/>
      <c r="AI79" s="601" t="s">
        <v>31</v>
      </c>
      <c r="AJ79" s="484"/>
      <c r="AK79" s="487" t="s">
        <v>32</v>
      </c>
      <c r="AL79" s="488"/>
      <c r="AM79" s="488"/>
      <c r="AN79" s="488"/>
      <c r="AO79" s="488"/>
      <c r="AP79" s="488"/>
      <c r="AQ79" s="488"/>
      <c r="AR79" s="489"/>
      <c r="AS79" s="523" t="s">
        <v>27</v>
      </c>
      <c r="AT79" s="524"/>
      <c r="AU79" s="515"/>
      <c r="AV79" s="516"/>
      <c r="AW79" s="516"/>
      <c r="AX79" s="516"/>
      <c r="AY79" s="516"/>
      <c r="AZ79" s="516"/>
      <c r="BA79" s="516"/>
      <c r="BB79" s="516"/>
      <c r="BC79" s="516"/>
      <c r="BD79" s="516"/>
      <c r="BE79" s="516"/>
      <c r="BF79" s="516"/>
      <c r="BG79" s="516"/>
      <c r="BH79" s="516"/>
      <c r="BI79" s="516"/>
      <c r="BJ79" s="517"/>
      <c r="BK79" s="143"/>
      <c r="BL79" s="143"/>
      <c r="BM79" s="143"/>
      <c r="BP79" s="75"/>
      <c r="BQ79" s="75"/>
      <c r="BR79" s="75"/>
      <c r="BS79" s="75"/>
      <c r="BT79" s="75"/>
      <c r="BU79" s="75"/>
      <c r="BV79" s="76"/>
      <c r="BW79" s="76"/>
      <c r="BX79" s="76"/>
      <c r="BY79" s="77"/>
      <c r="BZ79" s="77"/>
      <c r="CA79" s="77"/>
    </row>
    <row r="80" spans="1:79" s="43" customFormat="1" ht="19.5" customHeight="1" thickBot="1" x14ac:dyDescent="0.25">
      <c r="A80" s="536"/>
      <c r="B80" s="537"/>
      <c r="C80" s="538"/>
      <c r="D80" s="581"/>
      <c r="E80" s="582"/>
      <c r="F80" s="582"/>
      <c r="G80" s="582"/>
      <c r="H80" s="582"/>
      <c r="I80" s="582"/>
      <c r="J80" s="582"/>
      <c r="K80" s="582"/>
      <c r="L80" s="582"/>
      <c r="M80" s="582"/>
      <c r="N80" s="582"/>
      <c r="O80" s="582"/>
      <c r="P80" s="582"/>
      <c r="Q80" s="582"/>
      <c r="R80" s="582"/>
      <c r="S80" s="582"/>
      <c r="T80" s="582"/>
      <c r="U80" s="582"/>
      <c r="V80" s="582"/>
      <c r="W80" s="582"/>
      <c r="X80" s="583"/>
      <c r="Y80" s="483"/>
      <c r="Z80" s="484"/>
      <c r="AA80" s="483"/>
      <c r="AB80" s="484"/>
      <c r="AC80" s="493"/>
      <c r="AD80" s="494"/>
      <c r="AE80" s="493"/>
      <c r="AF80" s="494"/>
      <c r="AG80" s="505"/>
      <c r="AH80" s="506"/>
      <c r="AI80" s="602"/>
      <c r="AJ80" s="484"/>
      <c r="AK80" s="536" t="s">
        <v>33</v>
      </c>
      <c r="AL80" s="538"/>
      <c r="AM80" s="610" t="s">
        <v>34</v>
      </c>
      <c r="AN80" s="611"/>
      <c r="AO80" s="611"/>
      <c r="AP80" s="611"/>
      <c r="AQ80" s="611"/>
      <c r="AR80" s="612"/>
      <c r="AS80" s="523"/>
      <c r="AT80" s="524"/>
      <c r="AU80" s="490" t="s">
        <v>35</v>
      </c>
      <c r="AV80" s="491"/>
      <c r="AW80" s="491"/>
      <c r="AX80" s="491"/>
      <c r="AY80" s="491"/>
      <c r="AZ80" s="491"/>
      <c r="BA80" s="491"/>
      <c r="BB80" s="492"/>
      <c r="BC80" s="490" t="s">
        <v>95</v>
      </c>
      <c r="BD80" s="491"/>
      <c r="BE80" s="491"/>
      <c r="BF80" s="491"/>
      <c r="BG80" s="491"/>
      <c r="BH80" s="491"/>
      <c r="BI80" s="491"/>
      <c r="BJ80" s="492"/>
      <c r="BK80" s="42"/>
      <c r="BL80" s="42"/>
      <c r="BM80" s="42"/>
      <c r="BP80" s="75"/>
      <c r="BQ80" s="75"/>
      <c r="BR80" s="75"/>
      <c r="BS80" s="75"/>
      <c r="BT80" s="75"/>
      <c r="BU80" s="75"/>
      <c r="BV80" s="76"/>
      <c r="BW80" s="76"/>
      <c r="BX80" s="76"/>
      <c r="BY80" s="77"/>
      <c r="BZ80" s="77"/>
      <c r="CA80" s="77"/>
    </row>
    <row r="81" spans="1:79" s="43" customFormat="1" ht="24" customHeight="1" thickBot="1" x14ac:dyDescent="0.25">
      <c r="A81" s="536"/>
      <c r="B81" s="537"/>
      <c r="C81" s="538"/>
      <c r="D81" s="581"/>
      <c r="E81" s="582"/>
      <c r="F81" s="582"/>
      <c r="G81" s="582"/>
      <c r="H81" s="582"/>
      <c r="I81" s="582"/>
      <c r="J81" s="582"/>
      <c r="K81" s="582"/>
      <c r="L81" s="582"/>
      <c r="M81" s="582"/>
      <c r="N81" s="582"/>
      <c r="O81" s="582"/>
      <c r="P81" s="582"/>
      <c r="Q81" s="582"/>
      <c r="R81" s="582"/>
      <c r="S81" s="582"/>
      <c r="T81" s="582"/>
      <c r="U81" s="582"/>
      <c r="V81" s="582"/>
      <c r="W81" s="582"/>
      <c r="X81" s="583"/>
      <c r="Y81" s="483"/>
      <c r="Z81" s="484"/>
      <c r="AA81" s="483"/>
      <c r="AB81" s="484"/>
      <c r="AC81" s="493"/>
      <c r="AD81" s="494"/>
      <c r="AE81" s="493"/>
      <c r="AF81" s="494"/>
      <c r="AG81" s="505"/>
      <c r="AH81" s="506"/>
      <c r="AI81" s="602"/>
      <c r="AJ81" s="484"/>
      <c r="AK81" s="536"/>
      <c r="AL81" s="538"/>
      <c r="AM81" s="483" t="s">
        <v>36</v>
      </c>
      <c r="AN81" s="484"/>
      <c r="AO81" s="483" t="s">
        <v>96</v>
      </c>
      <c r="AP81" s="484"/>
      <c r="AQ81" s="493" t="s">
        <v>97</v>
      </c>
      <c r="AR81" s="484"/>
      <c r="AS81" s="523"/>
      <c r="AT81" s="524"/>
      <c r="AU81" s="566" t="s">
        <v>37</v>
      </c>
      <c r="AV81" s="567"/>
      <c r="AW81" s="567"/>
      <c r="AX81" s="567"/>
      <c r="AY81" s="567"/>
      <c r="AZ81" s="567"/>
      <c r="BA81" s="567"/>
      <c r="BB81" s="567"/>
      <c r="BC81" s="567"/>
      <c r="BD81" s="567"/>
      <c r="BE81" s="567"/>
      <c r="BF81" s="567"/>
      <c r="BG81" s="567"/>
      <c r="BH81" s="567"/>
      <c r="BI81" s="567"/>
      <c r="BJ81" s="568"/>
      <c r="BK81" s="42"/>
      <c r="BL81" s="42"/>
      <c r="BM81" s="42"/>
      <c r="BP81" s="78"/>
      <c r="BQ81" s="78"/>
      <c r="BR81" s="78"/>
      <c r="BS81" s="78"/>
      <c r="BT81" s="78"/>
      <c r="BU81" s="78"/>
      <c r="BV81" s="79"/>
      <c r="BW81" s="79"/>
      <c r="BX81" s="79"/>
      <c r="BY81" s="596"/>
      <c r="BZ81" s="596"/>
      <c r="CA81" s="596"/>
    </row>
    <row r="82" spans="1:79" s="43" customFormat="1" ht="24" customHeight="1" thickBot="1" x14ac:dyDescent="0.3">
      <c r="A82" s="536"/>
      <c r="B82" s="537"/>
      <c r="C82" s="538"/>
      <c r="D82" s="581"/>
      <c r="E82" s="582"/>
      <c r="F82" s="582"/>
      <c r="G82" s="582"/>
      <c r="H82" s="582"/>
      <c r="I82" s="582"/>
      <c r="J82" s="582"/>
      <c r="K82" s="582"/>
      <c r="L82" s="582"/>
      <c r="M82" s="582"/>
      <c r="N82" s="582"/>
      <c r="O82" s="582"/>
      <c r="P82" s="582"/>
      <c r="Q82" s="582"/>
      <c r="R82" s="582"/>
      <c r="S82" s="582"/>
      <c r="T82" s="582"/>
      <c r="U82" s="582"/>
      <c r="V82" s="582"/>
      <c r="W82" s="582"/>
      <c r="X82" s="583"/>
      <c r="Y82" s="483"/>
      <c r="Z82" s="484"/>
      <c r="AA82" s="483"/>
      <c r="AB82" s="484"/>
      <c r="AC82" s="493"/>
      <c r="AD82" s="494"/>
      <c r="AE82" s="493"/>
      <c r="AF82" s="494"/>
      <c r="AG82" s="505"/>
      <c r="AH82" s="506"/>
      <c r="AI82" s="602"/>
      <c r="AJ82" s="484"/>
      <c r="AK82" s="536"/>
      <c r="AL82" s="538"/>
      <c r="AM82" s="483"/>
      <c r="AN82" s="484"/>
      <c r="AO82" s="483"/>
      <c r="AP82" s="484"/>
      <c r="AQ82" s="483"/>
      <c r="AR82" s="484"/>
      <c r="AS82" s="523"/>
      <c r="AT82" s="524"/>
      <c r="AU82" s="500">
        <v>1</v>
      </c>
      <c r="AV82" s="501"/>
      <c r="AW82" s="501"/>
      <c r="AX82" s="502"/>
      <c r="AY82" s="500">
        <v>2</v>
      </c>
      <c r="AZ82" s="501"/>
      <c r="BA82" s="501"/>
      <c r="BB82" s="502"/>
      <c r="BC82" s="500">
        <v>3</v>
      </c>
      <c r="BD82" s="501"/>
      <c r="BE82" s="501"/>
      <c r="BF82" s="502"/>
      <c r="BG82" s="500">
        <v>4</v>
      </c>
      <c r="BH82" s="501"/>
      <c r="BI82" s="501"/>
      <c r="BJ82" s="502"/>
      <c r="BK82" s="15"/>
      <c r="BL82" s="15"/>
      <c r="BM82" s="15"/>
      <c r="BN82" s="45"/>
      <c r="BP82" s="78"/>
      <c r="BQ82" s="78"/>
      <c r="BR82" s="78"/>
      <c r="BS82" s="78"/>
      <c r="BT82" s="78"/>
      <c r="BU82" s="78"/>
      <c r="BV82" s="79"/>
      <c r="BW82" s="79"/>
      <c r="BX82" s="79"/>
      <c r="BY82" s="596"/>
      <c r="BZ82" s="596"/>
      <c r="CA82" s="596"/>
    </row>
    <row r="83" spans="1:79" s="43" customFormat="1" ht="24" customHeight="1" thickBot="1" x14ac:dyDescent="0.25">
      <c r="A83" s="536"/>
      <c r="B83" s="537"/>
      <c r="C83" s="538"/>
      <c r="D83" s="581"/>
      <c r="E83" s="582"/>
      <c r="F83" s="582"/>
      <c r="G83" s="582"/>
      <c r="H83" s="582"/>
      <c r="I83" s="582"/>
      <c r="J83" s="582"/>
      <c r="K83" s="582"/>
      <c r="L83" s="582"/>
      <c r="M83" s="582"/>
      <c r="N83" s="582"/>
      <c r="O83" s="582"/>
      <c r="P83" s="582"/>
      <c r="Q83" s="582"/>
      <c r="R83" s="582"/>
      <c r="S83" s="582"/>
      <c r="T83" s="582"/>
      <c r="U83" s="582"/>
      <c r="V83" s="582"/>
      <c r="W83" s="582"/>
      <c r="X83" s="583"/>
      <c r="Y83" s="483"/>
      <c r="Z83" s="484"/>
      <c r="AA83" s="483"/>
      <c r="AB83" s="484"/>
      <c r="AC83" s="493"/>
      <c r="AD83" s="494"/>
      <c r="AE83" s="493"/>
      <c r="AF83" s="494"/>
      <c r="AG83" s="505"/>
      <c r="AH83" s="506"/>
      <c r="AI83" s="602"/>
      <c r="AJ83" s="484"/>
      <c r="AK83" s="536"/>
      <c r="AL83" s="538"/>
      <c r="AM83" s="483"/>
      <c r="AN83" s="484"/>
      <c r="AO83" s="483"/>
      <c r="AP83" s="484"/>
      <c r="AQ83" s="483"/>
      <c r="AR83" s="484"/>
      <c r="AS83" s="523"/>
      <c r="AT83" s="524"/>
      <c r="AU83" s="530" t="s">
        <v>38</v>
      </c>
      <c r="AV83" s="531"/>
      <c r="AW83" s="531"/>
      <c r="AX83" s="531"/>
      <c r="AY83" s="531"/>
      <c r="AZ83" s="531"/>
      <c r="BA83" s="531"/>
      <c r="BB83" s="531"/>
      <c r="BC83" s="531"/>
      <c r="BD83" s="531"/>
      <c r="BE83" s="531"/>
      <c r="BF83" s="531"/>
      <c r="BG83" s="531"/>
      <c r="BH83" s="531"/>
      <c r="BI83" s="531"/>
      <c r="BJ83" s="532"/>
      <c r="BK83" s="42"/>
      <c r="BL83" s="42"/>
      <c r="BM83" s="42"/>
    </row>
    <row r="84" spans="1:79" s="43" customFormat="1" ht="28.5" customHeight="1" thickBot="1" x14ac:dyDescent="0.25">
      <c r="A84" s="539"/>
      <c r="B84" s="540"/>
      <c r="C84" s="541"/>
      <c r="D84" s="584"/>
      <c r="E84" s="585"/>
      <c r="F84" s="585"/>
      <c r="G84" s="585"/>
      <c r="H84" s="585"/>
      <c r="I84" s="585"/>
      <c r="J84" s="585"/>
      <c r="K84" s="585"/>
      <c r="L84" s="585"/>
      <c r="M84" s="585"/>
      <c r="N84" s="585"/>
      <c r="O84" s="585"/>
      <c r="P84" s="585"/>
      <c r="Q84" s="585"/>
      <c r="R84" s="585"/>
      <c r="S84" s="585"/>
      <c r="T84" s="585"/>
      <c r="U84" s="585"/>
      <c r="V84" s="585"/>
      <c r="W84" s="585"/>
      <c r="X84" s="586"/>
      <c r="Y84" s="485"/>
      <c r="Z84" s="486"/>
      <c r="AA84" s="485"/>
      <c r="AB84" s="486"/>
      <c r="AC84" s="495"/>
      <c r="AD84" s="496"/>
      <c r="AE84" s="495"/>
      <c r="AF84" s="496"/>
      <c r="AG84" s="507"/>
      <c r="AH84" s="508"/>
      <c r="AI84" s="603"/>
      <c r="AJ84" s="486"/>
      <c r="AK84" s="539"/>
      <c r="AL84" s="541"/>
      <c r="AM84" s="485"/>
      <c r="AN84" s="486"/>
      <c r="AO84" s="485"/>
      <c r="AP84" s="486"/>
      <c r="AQ84" s="485"/>
      <c r="AR84" s="486"/>
      <c r="AS84" s="525"/>
      <c r="AT84" s="526"/>
      <c r="AU84" s="490">
        <v>13</v>
      </c>
      <c r="AV84" s="491"/>
      <c r="AW84" s="491"/>
      <c r="AX84" s="492"/>
      <c r="AY84" s="490">
        <v>18</v>
      </c>
      <c r="AZ84" s="491"/>
      <c r="BA84" s="491"/>
      <c r="BB84" s="492"/>
      <c r="BC84" s="490">
        <v>13</v>
      </c>
      <c r="BD84" s="491"/>
      <c r="BE84" s="491"/>
      <c r="BF84" s="492"/>
      <c r="BG84" s="490">
        <v>18</v>
      </c>
      <c r="BH84" s="491"/>
      <c r="BI84" s="491"/>
      <c r="BJ84" s="492"/>
      <c r="BK84" s="15"/>
      <c r="BL84" s="15"/>
      <c r="BM84" s="15"/>
    </row>
    <row r="85" spans="1:79" s="46" customFormat="1" ht="29.25" customHeight="1" thickBot="1" x14ac:dyDescent="0.4">
      <c r="A85" s="440" t="s">
        <v>98</v>
      </c>
      <c r="B85" s="481"/>
      <c r="C85" s="481"/>
      <c r="D85" s="481"/>
      <c r="E85" s="481"/>
      <c r="F85" s="481"/>
      <c r="G85" s="481"/>
      <c r="H85" s="481"/>
      <c r="I85" s="481"/>
      <c r="J85" s="481"/>
      <c r="K85" s="481"/>
      <c r="L85" s="481"/>
      <c r="M85" s="481"/>
      <c r="N85" s="481"/>
      <c r="O85" s="481"/>
      <c r="P85" s="481"/>
      <c r="Q85" s="481"/>
      <c r="R85" s="481"/>
      <c r="S85" s="481"/>
      <c r="T85" s="481"/>
      <c r="U85" s="481"/>
      <c r="V85" s="481"/>
      <c r="W85" s="481"/>
      <c r="X85" s="481"/>
      <c r="Y85" s="481"/>
      <c r="Z85" s="481"/>
      <c r="AA85" s="481"/>
      <c r="AB85" s="481"/>
      <c r="AC85" s="481"/>
      <c r="AD85" s="481"/>
      <c r="AE85" s="481"/>
      <c r="AF85" s="481"/>
      <c r="AG85" s="481"/>
      <c r="AH85" s="481"/>
      <c r="AI85" s="481"/>
      <c r="AJ85" s="481"/>
      <c r="AK85" s="481"/>
      <c r="AL85" s="481"/>
      <c r="AM85" s="481"/>
      <c r="AN85" s="481"/>
      <c r="AO85" s="481"/>
      <c r="AP85" s="481"/>
      <c r="AQ85" s="481"/>
      <c r="AR85" s="481"/>
      <c r="AS85" s="481"/>
      <c r="AT85" s="481"/>
      <c r="AU85" s="481"/>
      <c r="AV85" s="481"/>
      <c r="AW85" s="481"/>
      <c r="AX85" s="481"/>
      <c r="AY85" s="481"/>
      <c r="AZ85" s="481"/>
      <c r="BA85" s="481"/>
      <c r="BB85" s="481"/>
      <c r="BC85" s="481"/>
      <c r="BD85" s="481"/>
      <c r="BE85" s="481"/>
      <c r="BF85" s="481"/>
      <c r="BG85" s="481"/>
      <c r="BH85" s="481"/>
      <c r="BI85" s="481"/>
      <c r="BJ85" s="482"/>
      <c r="BK85" s="141"/>
      <c r="BL85" s="141"/>
      <c r="BM85" s="141"/>
    </row>
    <row r="86" spans="1:79" s="46" customFormat="1" ht="28.5" hidden="1" customHeight="1" thickBot="1" x14ac:dyDescent="0.25">
      <c r="A86" s="476" t="s">
        <v>99</v>
      </c>
      <c r="B86" s="477"/>
      <c r="C86" s="477"/>
      <c r="D86" s="477"/>
      <c r="E86" s="477"/>
      <c r="F86" s="477"/>
      <c r="G86" s="477"/>
      <c r="H86" s="477"/>
      <c r="I86" s="477"/>
      <c r="J86" s="477"/>
      <c r="K86" s="477"/>
      <c r="L86" s="477"/>
      <c r="M86" s="477"/>
      <c r="N86" s="477"/>
      <c r="O86" s="477"/>
      <c r="P86" s="477"/>
      <c r="Q86" s="477"/>
      <c r="R86" s="477"/>
      <c r="S86" s="477"/>
      <c r="T86" s="477"/>
      <c r="U86" s="477"/>
      <c r="V86" s="477"/>
      <c r="W86" s="477"/>
      <c r="X86" s="477"/>
      <c r="Y86" s="565"/>
      <c r="Z86" s="565"/>
      <c r="AA86" s="477"/>
      <c r="AB86" s="477"/>
      <c r="AC86" s="477"/>
      <c r="AD86" s="477"/>
      <c r="AE86" s="477"/>
      <c r="AF86" s="477"/>
      <c r="AG86" s="477"/>
      <c r="AH86" s="477"/>
      <c r="AI86" s="477"/>
      <c r="AJ86" s="477"/>
      <c r="AK86" s="477"/>
      <c r="AL86" s="477"/>
      <c r="AM86" s="477"/>
      <c r="AN86" s="477"/>
      <c r="AO86" s="477"/>
      <c r="AP86" s="477"/>
      <c r="AQ86" s="477"/>
      <c r="AR86" s="477"/>
      <c r="AS86" s="477"/>
      <c r="AT86" s="477"/>
      <c r="AU86" s="477"/>
      <c r="AV86" s="477"/>
      <c r="AW86" s="477"/>
      <c r="AX86" s="477"/>
      <c r="AY86" s="477"/>
      <c r="AZ86" s="477"/>
      <c r="BA86" s="477"/>
      <c r="BB86" s="477"/>
      <c r="BC86" s="477"/>
      <c r="BD86" s="477"/>
      <c r="BE86" s="477"/>
      <c r="BF86" s="477"/>
      <c r="BG86" s="477"/>
      <c r="BH86" s="477"/>
      <c r="BI86" s="477"/>
      <c r="BJ86" s="478"/>
      <c r="BK86" s="142"/>
      <c r="BL86" s="142"/>
      <c r="BM86" s="142"/>
    </row>
    <row r="87" spans="1:79" s="45" customFormat="1" ht="40.5" customHeight="1" thickBot="1" x14ac:dyDescent="0.3">
      <c r="A87" s="434" t="s">
        <v>244</v>
      </c>
      <c r="B87" s="435"/>
      <c r="C87" s="435"/>
      <c r="D87" s="435"/>
      <c r="E87" s="435"/>
      <c r="F87" s="435"/>
      <c r="G87" s="435"/>
      <c r="H87" s="435"/>
      <c r="I87" s="435"/>
      <c r="J87" s="435"/>
      <c r="K87" s="435"/>
      <c r="L87" s="435"/>
      <c r="M87" s="435"/>
      <c r="N87" s="435"/>
      <c r="O87" s="435"/>
      <c r="P87" s="435"/>
      <c r="Q87" s="435"/>
      <c r="R87" s="435"/>
      <c r="S87" s="435"/>
      <c r="T87" s="435"/>
      <c r="U87" s="435"/>
      <c r="V87" s="435"/>
      <c r="W87" s="435"/>
      <c r="X87" s="435"/>
      <c r="Y87" s="435"/>
      <c r="Z87" s="435"/>
      <c r="AA87" s="435"/>
      <c r="AB87" s="435"/>
      <c r="AC87" s="435"/>
      <c r="AD87" s="435"/>
      <c r="AE87" s="435"/>
      <c r="AF87" s="435"/>
      <c r="AG87" s="435"/>
      <c r="AH87" s="435"/>
      <c r="AI87" s="435"/>
      <c r="AJ87" s="435"/>
      <c r="AK87" s="435"/>
      <c r="AL87" s="435"/>
      <c r="AM87" s="435"/>
      <c r="AN87" s="435"/>
      <c r="AO87" s="435"/>
      <c r="AP87" s="435"/>
      <c r="AQ87" s="435"/>
      <c r="AR87" s="435"/>
      <c r="AS87" s="435"/>
      <c r="AT87" s="435"/>
      <c r="AU87" s="435"/>
      <c r="AV87" s="435"/>
      <c r="AW87" s="435"/>
      <c r="AX87" s="435"/>
      <c r="AY87" s="435"/>
      <c r="AZ87" s="435"/>
      <c r="BA87" s="435"/>
      <c r="BB87" s="435"/>
      <c r="BC87" s="435"/>
      <c r="BD87" s="435"/>
      <c r="BE87" s="435"/>
      <c r="BF87" s="435"/>
      <c r="BG87" s="435"/>
      <c r="BH87" s="435"/>
      <c r="BI87" s="435"/>
      <c r="BJ87" s="436"/>
      <c r="BK87" s="109"/>
      <c r="BL87" s="109"/>
      <c r="BM87" s="109"/>
    </row>
    <row r="88" spans="1:79" s="45" customFormat="1" ht="40.5" customHeight="1" thickBot="1" x14ac:dyDescent="0.3">
      <c r="A88" s="376" t="s">
        <v>249</v>
      </c>
      <c r="B88" s="377"/>
      <c r="C88" s="378"/>
      <c r="D88" s="422" t="s">
        <v>188</v>
      </c>
      <c r="E88" s="423"/>
      <c r="F88" s="423"/>
      <c r="G88" s="423"/>
      <c r="H88" s="423"/>
      <c r="I88" s="423"/>
      <c r="J88" s="423"/>
      <c r="K88" s="423"/>
      <c r="L88" s="423"/>
      <c r="M88" s="423"/>
      <c r="N88" s="423"/>
      <c r="O88" s="423"/>
      <c r="P88" s="423"/>
      <c r="Q88" s="423"/>
      <c r="R88" s="423"/>
      <c r="S88" s="423"/>
      <c r="T88" s="423"/>
      <c r="U88" s="423"/>
      <c r="V88" s="423"/>
      <c r="W88" s="423"/>
      <c r="X88" s="424"/>
      <c r="Y88" s="421">
        <v>2</v>
      </c>
      <c r="Z88" s="421"/>
      <c r="AA88" s="421">
        <v>1</v>
      </c>
      <c r="AB88" s="421"/>
      <c r="AC88" s="421">
        <v>1</v>
      </c>
      <c r="AD88" s="421"/>
      <c r="AE88" s="421"/>
      <c r="AF88" s="421"/>
      <c r="AG88" s="421">
        <v>4</v>
      </c>
      <c r="AH88" s="421"/>
      <c r="AI88" s="421">
        <v>120</v>
      </c>
      <c r="AJ88" s="421"/>
      <c r="AK88" s="421">
        <f>SUM(AM88:AR88)</f>
        <v>93</v>
      </c>
      <c r="AL88" s="421"/>
      <c r="AM88" s="421">
        <v>31</v>
      </c>
      <c r="AN88" s="421"/>
      <c r="AO88" s="421">
        <v>62</v>
      </c>
      <c r="AP88" s="421"/>
      <c r="AQ88" s="421"/>
      <c r="AR88" s="421"/>
      <c r="AS88" s="421">
        <f>AI88-AK88</f>
        <v>27</v>
      </c>
      <c r="AT88" s="421"/>
      <c r="AU88" s="421">
        <v>3</v>
      </c>
      <c r="AV88" s="421"/>
      <c r="AW88" s="421"/>
      <c r="AX88" s="421"/>
      <c r="AY88" s="421">
        <v>3</v>
      </c>
      <c r="AZ88" s="421"/>
      <c r="BA88" s="421"/>
      <c r="BB88" s="421"/>
      <c r="BC88" s="421"/>
      <c r="BD88" s="421"/>
      <c r="BE88" s="421"/>
      <c r="BF88" s="421"/>
      <c r="BG88" s="421"/>
      <c r="BH88" s="421"/>
      <c r="BI88" s="421"/>
      <c r="BJ88" s="421"/>
      <c r="BK88" s="109"/>
      <c r="BL88" s="109"/>
      <c r="BM88" s="109"/>
    </row>
    <row r="89" spans="1:79" s="48" customFormat="1" ht="25.5" customHeight="1" thickBot="1" x14ac:dyDescent="0.4">
      <c r="A89" s="470" t="s">
        <v>245</v>
      </c>
      <c r="B89" s="470"/>
      <c r="C89" s="470"/>
      <c r="D89" s="470"/>
      <c r="E89" s="470"/>
      <c r="F89" s="470"/>
      <c r="G89" s="470"/>
      <c r="H89" s="470"/>
      <c r="I89" s="470"/>
      <c r="J89" s="470"/>
      <c r="K89" s="470"/>
      <c r="L89" s="470"/>
      <c r="M89" s="470"/>
      <c r="N89" s="470"/>
      <c r="O89" s="470"/>
      <c r="P89" s="470"/>
      <c r="Q89" s="470"/>
      <c r="R89" s="470"/>
      <c r="S89" s="470"/>
      <c r="T89" s="470"/>
      <c r="U89" s="470"/>
      <c r="V89" s="470"/>
      <c r="W89" s="470"/>
      <c r="X89" s="470"/>
      <c r="Y89" s="470"/>
      <c r="Z89" s="470"/>
      <c r="AA89" s="470"/>
      <c r="AB89" s="470"/>
      <c r="AC89" s="470"/>
      <c r="AD89" s="470"/>
      <c r="AE89" s="470"/>
      <c r="AF89" s="470"/>
      <c r="AG89" s="470"/>
      <c r="AH89" s="470"/>
      <c r="AI89" s="470"/>
      <c r="AJ89" s="470"/>
      <c r="AK89" s="470"/>
      <c r="AL89" s="470"/>
      <c r="AM89" s="470"/>
      <c r="AN89" s="470"/>
      <c r="AO89" s="470"/>
      <c r="AP89" s="470"/>
      <c r="AQ89" s="470"/>
      <c r="AR89" s="470"/>
      <c r="AS89" s="470"/>
      <c r="AT89" s="470"/>
      <c r="AU89" s="470"/>
      <c r="AV89" s="470"/>
      <c r="AW89" s="470"/>
      <c r="AX89" s="470"/>
      <c r="AY89" s="470"/>
      <c r="AZ89" s="470"/>
      <c r="BA89" s="470"/>
      <c r="BB89" s="470"/>
      <c r="BC89" s="470"/>
      <c r="BD89" s="470"/>
      <c r="BE89" s="470"/>
      <c r="BF89" s="470"/>
      <c r="BG89" s="470"/>
      <c r="BH89" s="470"/>
      <c r="BI89" s="470"/>
      <c r="BJ89" s="471"/>
      <c r="BK89" s="115"/>
      <c r="BL89" s="115"/>
      <c r="BM89" s="115"/>
      <c r="BN89" s="111"/>
    </row>
    <row r="90" spans="1:79" s="48" customFormat="1" ht="43.5" customHeight="1" thickBot="1" x14ac:dyDescent="0.4">
      <c r="A90" s="377" t="s">
        <v>250</v>
      </c>
      <c r="B90" s="377"/>
      <c r="C90" s="378"/>
      <c r="D90" s="598" t="s">
        <v>124</v>
      </c>
      <c r="E90" s="599"/>
      <c r="F90" s="599"/>
      <c r="G90" s="599"/>
      <c r="H90" s="599"/>
      <c r="I90" s="599"/>
      <c r="J90" s="599"/>
      <c r="K90" s="599"/>
      <c r="L90" s="599"/>
      <c r="M90" s="599"/>
      <c r="N90" s="599"/>
      <c r="O90" s="599"/>
      <c r="P90" s="599"/>
      <c r="Q90" s="599"/>
      <c r="R90" s="599"/>
      <c r="S90" s="599"/>
      <c r="T90" s="599"/>
      <c r="U90" s="599"/>
      <c r="V90" s="599"/>
      <c r="W90" s="599"/>
      <c r="X90" s="600"/>
      <c r="Y90" s="369">
        <v>2</v>
      </c>
      <c r="Z90" s="370"/>
      <c r="AA90" s="371">
        <v>1</v>
      </c>
      <c r="AB90" s="365"/>
      <c r="AC90" s="364"/>
      <c r="AD90" s="365"/>
      <c r="AE90" s="371"/>
      <c r="AF90" s="365"/>
      <c r="AG90" s="364">
        <v>6</v>
      </c>
      <c r="AH90" s="371"/>
      <c r="AI90" s="364">
        <f>AG90*30</f>
        <v>180</v>
      </c>
      <c r="AJ90" s="365"/>
      <c r="AK90" s="364">
        <f>SUM(AM90:AR90)</f>
        <v>75</v>
      </c>
      <c r="AL90" s="371"/>
      <c r="AM90" s="364"/>
      <c r="AN90" s="365"/>
      <c r="AO90" s="371">
        <v>75</v>
      </c>
      <c r="AP90" s="365"/>
      <c r="AQ90" s="608"/>
      <c r="AR90" s="609"/>
      <c r="AS90" s="364">
        <f>AI90-AK90</f>
        <v>105</v>
      </c>
      <c r="AT90" s="365"/>
      <c r="AU90" s="364">
        <v>3</v>
      </c>
      <c r="AV90" s="371"/>
      <c r="AW90" s="371"/>
      <c r="AX90" s="365"/>
      <c r="AY90" s="364">
        <v>2</v>
      </c>
      <c r="AZ90" s="371"/>
      <c r="BA90" s="371"/>
      <c r="BB90" s="365"/>
      <c r="BC90" s="613"/>
      <c r="BD90" s="614"/>
      <c r="BE90" s="614"/>
      <c r="BF90" s="615"/>
      <c r="BG90" s="613"/>
      <c r="BH90" s="614"/>
      <c r="BI90" s="614"/>
      <c r="BJ90" s="615"/>
      <c r="BK90" s="115"/>
      <c r="BL90" s="115"/>
      <c r="BM90" s="115"/>
      <c r="BN90" s="111"/>
    </row>
    <row r="91" spans="1:79" s="46" customFormat="1" ht="28.5" customHeight="1" thickBot="1" x14ac:dyDescent="0.25">
      <c r="A91" s="476" t="s">
        <v>246</v>
      </c>
      <c r="B91" s="477"/>
      <c r="C91" s="477"/>
      <c r="D91" s="477"/>
      <c r="E91" s="477"/>
      <c r="F91" s="477"/>
      <c r="G91" s="477"/>
      <c r="H91" s="477"/>
      <c r="I91" s="477"/>
      <c r="J91" s="477"/>
      <c r="K91" s="477"/>
      <c r="L91" s="477"/>
      <c r="M91" s="477"/>
      <c r="N91" s="477"/>
      <c r="O91" s="477"/>
      <c r="P91" s="477"/>
      <c r="Q91" s="477"/>
      <c r="R91" s="477"/>
      <c r="S91" s="477"/>
      <c r="T91" s="477"/>
      <c r="U91" s="477"/>
      <c r="V91" s="477"/>
      <c r="W91" s="477"/>
      <c r="X91" s="477"/>
      <c r="Y91" s="477"/>
      <c r="Z91" s="477"/>
      <c r="AA91" s="477"/>
      <c r="AB91" s="477"/>
      <c r="AC91" s="477"/>
      <c r="AD91" s="477"/>
      <c r="AE91" s="477"/>
      <c r="AF91" s="477"/>
      <c r="AG91" s="477"/>
      <c r="AH91" s="477"/>
      <c r="AI91" s="477"/>
      <c r="AJ91" s="477"/>
      <c r="AK91" s="477"/>
      <c r="AL91" s="477"/>
      <c r="AM91" s="477"/>
      <c r="AN91" s="477"/>
      <c r="AO91" s="477"/>
      <c r="AP91" s="477"/>
      <c r="AQ91" s="477"/>
      <c r="AR91" s="477"/>
      <c r="AS91" s="477"/>
      <c r="AT91" s="477"/>
      <c r="AU91" s="477"/>
      <c r="AV91" s="477"/>
      <c r="AW91" s="477"/>
      <c r="AX91" s="477"/>
      <c r="AY91" s="477"/>
      <c r="AZ91" s="477"/>
      <c r="BA91" s="477"/>
      <c r="BB91" s="477"/>
      <c r="BC91" s="477"/>
      <c r="BD91" s="477"/>
      <c r="BE91" s="477"/>
      <c r="BF91" s="477"/>
      <c r="BG91" s="477"/>
      <c r="BH91" s="477"/>
      <c r="BI91" s="477"/>
      <c r="BJ91" s="148"/>
      <c r="BK91" s="142"/>
      <c r="BL91" s="142"/>
      <c r="BM91" s="142"/>
    </row>
    <row r="92" spans="1:79" s="48" customFormat="1" ht="25.5" customHeight="1" thickBot="1" x14ac:dyDescent="0.4">
      <c r="A92" s="376" t="s">
        <v>251</v>
      </c>
      <c r="B92" s="377"/>
      <c r="C92" s="378"/>
      <c r="D92" s="366" t="s">
        <v>121</v>
      </c>
      <c r="E92" s="367"/>
      <c r="F92" s="367"/>
      <c r="G92" s="367"/>
      <c r="H92" s="367"/>
      <c r="I92" s="367"/>
      <c r="J92" s="367"/>
      <c r="K92" s="367"/>
      <c r="L92" s="367"/>
      <c r="M92" s="367"/>
      <c r="N92" s="367"/>
      <c r="O92" s="367"/>
      <c r="P92" s="367"/>
      <c r="Q92" s="367"/>
      <c r="R92" s="367"/>
      <c r="S92" s="367"/>
      <c r="T92" s="367"/>
      <c r="U92" s="367"/>
      <c r="V92" s="367"/>
      <c r="W92" s="367"/>
      <c r="X92" s="368"/>
      <c r="Y92" s="369">
        <v>3</v>
      </c>
      <c r="Z92" s="370"/>
      <c r="AA92" s="371"/>
      <c r="AB92" s="365"/>
      <c r="AC92" s="364">
        <v>3</v>
      </c>
      <c r="AD92" s="365"/>
      <c r="AE92" s="371">
        <v>3</v>
      </c>
      <c r="AF92" s="365"/>
      <c r="AG92" s="369">
        <v>7</v>
      </c>
      <c r="AH92" s="475"/>
      <c r="AI92" s="369">
        <f>AG92*30</f>
        <v>210</v>
      </c>
      <c r="AJ92" s="370"/>
      <c r="AK92" s="369">
        <f>SUM(AM92:AR92)</f>
        <v>78</v>
      </c>
      <c r="AL92" s="475"/>
      <c r="AM92" s="369">
        <v>13</v>
      </c>
      <c r="AN92" s="370"/>
      <c r="AO92" s="475">
        <v>13</v>
      </c>
      <c r="AP92" s="370"/>
      <c r="AQ92" s="576">
        <v>52</v>
      </c>
      <c r="AR92" s="577"/>
      <c r="AS92" s="369">
        <f>AI92-AK92</f>
        <v>132</v>
      </c>
      <c r="AT92" s="370"/>
      <c r="AU92" s="372"/>
      <c r="AV92" s="373"/>
      <c r="AW92" s="373"/>
      <c r="AX92" s="374"/>
      <c r="AY92" s="372"/>
      <c r="AZ92" s="373"/>
      <c r="BA92" s="373"/>
      <c r="BB92" s="374"/>
      <c r="BC92" s="364">
        <v>6</v>
      </c>
      <c r="BD92" s="371"/>
      <c r="BE92" s="371"/>
      <c r="BF92" s="365"/>
      <c r="BG92" s="613"/>
      <c r="BH92" s="614"/>
      <c r="BI92" s="614"/>
      <c r="BJ92" s="615"/>
      <c r="BK92" s="115"/>
      <c r="BL92" s="115"/>
      <c r="BM92" s="115"/>
      <c r="BN92" s="111"/>
    </row>
    <row r="93" spans="1:79" s="48" customFormat="1" ht="25.5" customHeight="1" thickBot="1" x14ac:dyDescent="0.4">
      <c r="A93" s="542" t="s">
        <v>252</v>
      </c>
      <c r="B93" s="543"/>
      <c r="C93" s="544"/>
      <c r="D93" s="598" t="s">
        <v>123</v>
      </c>
      <c r="E93" s="599"/>
      <c r="F93" s="599"/>
      <c r="G93" s="599"/>
      <c r="H93" s="599"/>
      <c r="I93" s="599"/>
      <c r="J93" s="599"/>
      <c r="K93" s="599"/>
      <c r="L93" s="599"/>
      <c r="M93" s="599"/>
      <c r="N93" s="599"/>
      <c r="O93" s="599"/>
      <c r="P93" s="599"/>
      <c r="Q93" s="599"/>
      <c r="R93" s="599"/>
      <c r="S93" s="599"/>
      <c r="T93" s="599"/>
      <c r="U93" s="599"/>
      <c r="V93" s="599"/>
      <c r="W93" s="599"/>
      <c r="X93" s="600"/>
      <c r="Y93" s="369">
        <v>4</v>
      </c>
      <c r="Z93" s="370"/>
      <c r="AA93" s="371"/>
      <c r="AB93" s="365"/>
      <c r="AC93" s="364">
        <v>4</v>
      </c>
      <c r="AD93" s="365"/>
      <c r="AE93" s="371">
        <v>4</v>
      </c>
      <c r="AF93" s="365"/>
      <c r="AG93" s="369">
        <v>6</v>
      </c>
      <c r="AH93" s="475"/>
      <c r="AI93" s="369">
        <f>AG93*30</f>
        <v>180</v>
      </c>
      <c r="AJ93" s="370"/>
      <c r="AK93" s="369">
        <f>SUM(AM93:AR93)</f>
        <v>54</v>
      </c>
      <c r="AL93" s="475"/>
      <c r="AM93" s="369">
        <v>18</v>
      </c>
      <c r="AN93" s="370"/>
      <c r="AO93" s="475">
        <v>36</v>
      </c>
      <c r="AP93" s="370"/>
      <c r="AQ93" s="576"/>
      <c r="AR93" s="577"/>
      <c r="AS93" s="369">
        <f>AI93-AK93</f>
        <v>126</v>
      </c>
      <c r="AT93" s="370"/>
      <c r="AU93" s="372"/>
      <c r="AV93" s="373"/>
      <c r="AW93" s="373"/>
      <c r="AX93" s="374"/>
      <c r="AY93" s="372"/>
      <c r="AZ93" s="373"/>
      <c r="BA93" s="373"/>
      <c r="BB93" s="374"/>
      <c r="BC93" s="364"/>
      <c r="BD93" s="371"/>
      <c r="BE93" s="371"/>
      <c r="BF93" s="365"/>
      <c r="BG93" s="364">
        <v>3</v>
      </c>
      <c r="BH93" s="371"/>
      <c r="BI93" s="371"/>
      <c r="BJ93" s="365"/>
      <c r="BK93" s="115"/>
      <c r="BL93" s="115"/>
      <c r="BM93" s="115"/>
      <c r="BN93" s="111"/>
    </row>
    <row r="94" spans="1:79" s="45" customFormat="1" ht="25.5" hidden="1" customHeight="1" thickBot="1" x14ac:dyDescent="0.45">
      <c r="A94" s="597" t="s">
        <v>100</v>
      </c>
      <c r="B94" s="597"/>
      <c r="C94" s="597"/>
      <c r="D94" s="597"/>
      <c r="E94" s="597"/>
      <c r="F94" s="597"/>
      <c r="G94" s="597"/>
      <c r="H94" s="597"/>
      <c r="I94" s="597"/>
      <c r="J94" s="597"/>
      <c r="K94" s="597"/>
      <c r="L94" s="597"/>
      <c r="M94" s="597"/>
      <c r="N94" s="597"/>
      <c r="O94" s="597"/>
      <c r="P94" s="597"/>
      <c r="Q94" s="597"/>
      <c r="R94" s="597"/>
      <c r="S94" s="597"/>
      <c r="T94" s="597"/>
      <c r="U94" s="597"/>
      <c r="V94" s="597"/>
      <c r="W94" s="597"/>
      <c r="X94" s="597"/>
      <c r="Y94" s="361">
        <f>COUNT(Y92:Z93,Y90)</f>
        <v>3</v>
      </c>
      <c r="Z94" s="362"/>
      <c r="AA94" s="363">
        <f>COUNT(AA92:AB93,AA90)</f>
        <v>1</v>
      </c>
      <c r="AB94" s="362"/>
      <c r="AC94" s="363">
        <f>COUNT(AC92:AD93,AC90)</f>
        <v>2</v>
      </c>
      <c r="AD94" s="362"/>
      <c r="AE94" s="363">
        <f>COUNT(AE92:AF93,AE90)</f>
        <v>2</v>
      </c>
      <c r="AF94" s="362"/>
      <c r="AG94" s="479">
        <f>SUM(AG92:AH93,AG90,AG88)</f>
        <v>23</v>
      </c>
      <c r="AH94" s="479"/>
      <c r="AI94" s="363">
        <f t="shared" ref="AI94" si="2">SUM(AI92:AJ93,AI90,AI88)</f>
        <v>690</v>
      </c>
      <c r="AJ94" s="362"/>
      <c r="AK94" s="363">
        <f t="shared" ref="AK94" si="3">SUM(AK92:AL93,AK90,AK88)</f>
        <v>300</v>
      </c>
      <c r="AL94" s="362"/>
      <c r="AM94" s="363">
        <f t="shared" ref="AM94" si="4">SUM(AM92:AN93,AM90,AM88)</f>
        <v>62</v>
      </c>
      <c r="AN94" s="362"/>
      <c r="AO94" s="363">
        <f t="shared" ref="AO94" si="5">SUM(AO92:AP93,AO90,AO88)</f>
        <v>186</v>
      </c>
      <c r="AP94" s="362"/>
      <c r="AQ94" s="363">
        <f t="shared" ref="AQ94" si="6">SUM(AQ92:AR93,AQ90,AQ88)</f>
        <v>52</v>
      </c>
      <c r="AR94" s="362"/>
      <c r="AS94" s="363">
        <f t="shared" ref="AS94" si="7">SUM(AS92:AT93,AS90,AS88)</f>
        <v>390</v>
      </c>
      <c r="AT94" s="362"/>
      <c r="AU94" s="361">
        <f t="shared" ref="AU94" si="8">SUM(AU92:AV93,AU90,AU88)</f>
        <v>6</v>
      </c>
      <c r="AV94" s="363"/>
      <c r="AW94" s="363">
        <f t="shared" ref="AW94" si="9">SUM(AW92:AX93,AW90,AW88)</f>
        <v>0</v>
      </c>
      <c r="AX94" s="362"/>
      <c r="AY94" s="361">
        <f t="shared" ref="AY94" si="10">SUM(AY92:AZ93,AY90,AY88)</f>
        <v>5</v>
      </c>
      <c r="AZ94" s="363"/>
      <c r="BA94" s="363">
        <f t="shared" ref="BA94" si="11">SUM(BA92:BB93,BA90,BA88)</f>
        <v>0</v>
      </c>
      <c r="BB94" s="362"/>
      <c r="BC94" s="361">
        <f t="shared" ref="BC94" si="12">SUM(BC92:BD93,BC90,BC88)</f>
        <v>6</v>
      </c>
      <c r="BD94" s="363"/>
      <c r="BE94" s="363">
        <f t="shared" ref="BE94" si="13">SUM(BE92:BF93,BE90,BE88)</f>
        <v>0</v>
      </c>
      <c r="BF94" s="362"/>
      <c r="BG94" s="361">
        <f t="shared" ref="BG94" si="14">SUM(BG92:BH93,BG90,BG88)</f>
        <v>3</v>
      </c>
      <c r="BH94" s="363"/>
      <c r="BI94" s="363">
        <f t="shared" ref="BI94" si="15">SUM(BI92:BJ93,BI90,BI88)</f>
        <v>0</v>
      </c>
      <c r="BJ94" s="362"/>
      <c r="BK94" s="115"/>
      <c r="BL94" s="115"/>
      <c r="BM94" s="115"/>
    </row>
    <row r="95" spans="1:79" s="45" customFormat="1" ht="25.5" hidden="1" customHeight="1" thickBot="1" x14ac:dyDescent="0.3">
      <c r="A95" s="476" t="s">
        <v>101</v>
      </c>
      <c r="B95" s="477"/>
      <c r="C95" s="477"/>
      <c r="D95" s="477"/>
      <c r="E95" s="477"/>
      <c r="F95" s="477"/>
      <c r="G95" s="477"/>
      <c r="H95" s="477"/>
      <c r="I95" s="477"/>
      <c r="J95" s="477"/>
      <c r="K95" s="477"/>
      <c r="L95" s="477"/>
      <c r="M95" s="477"/>
      <c r="N95" s="477"/>
      <c r="O95" s="477"/>
      <c r="P95" s="477"/>
      <c r="Q95" s="477"/>
      <c r="R95" s="477"/>
      <c r="S95" s="477"/>
      <c r="T95" s="477"/>
      <c r="U95" s="477"/>
      <c r="V95" s="477"/>
      <c r="W95" s="477"/>
      <c r="X95" s="477"/>
      <c r="Y95" s="565"/>
      <c r="Z95" s="565"/>
      <c r="AA95" s="477"/>
      <c r="AB95" s="477"/>
      <c r="AC95" s="477"/>
      <c r="AD95" s="477"/>
      <c r="AE95" s="477"/>
      <c r="AF95" s="477"/>
      <c r="AG95" s="477"/>
      <c r="AH95" s="477"/>
      <c r="AI95" s="477"/>
      <c r="AJ95" s="477"/>
      <c r="AK95" s="477"/>
      <c r="AL95" s="477"/>
      <c r="AM95" s="477"/>
      <c r="AN95" s="477"/>
      <c r="AO95" s="477"/>
      <c r="AP95" s="477"/>
      <c r="AQ95" s="477"/>
      <c r="AR95" s="477"/>
      <c r="AS95" s="477"/>
      <c r="AT95" s="477"/>
      <c r="AU95" s="477"/>
      <c r="AV95" s="477"/>
      <c r="AW95" s="477"/>
      <c r="AX95" s="477"/>
      <c r="AY95" s="477"/>
      <c r="AZ95" s="477"/>
      <c r="BA95" s="477"/>
      <c r="BB95" s="477"/>
      <c r="BC95" s="477"/>
      <c r="BD95" s="477"/>
      <c r="BE95" s="477"/>
      <c r="BF95" s="477"/>
      <c r="BG95" s="477"/>
      <c r="BH95" s="477"/>
      <c r="BI95" s="477"/>
      <c r="BJ95" s="478"/>
      <c r="BK95" s="109"/>
      <c r="BL95" s="109"/>
      <c r="BM95" s="109"/>
    </row>
    <row r="96" spans="1:79" s="45" customFormat="1" ht="25.5" customHeight="1" thickBot="1" x14ac:dyDescent="0.3">
      <c r="A96" s="476" t="s">
        <v>247</v>
      </c>
      <c r="B96" s="477"/>
      <c r="C96" s="477"/>
      <c r="D96" s="477"/>
      <c r="E96" s="477"/>
      <c r="F96" s="477"/>
      <c r="G96" s="477"/>
      <c r="H96" s="477"/>
      <c r="I96" s="477"/>
      <c r="J96" s="477"/>
      <c r="K96" s="477"/>
      <c r="L96" s="477"/>
      <c r="M96" s="477"/>
      <c r="N96" s="477"/>
      <c r="O96" s="477"/>
      <c r="P96" s="477"/>
      <c r="Q96" s="477"/>
      <c r="R96" s="477"/>
      <c r="S96" s="477"/>
      <c r="T96" s="477"/>
      <c r="U96" s="477"/>
      <c r="V96" s="477"/>
      <c r="W96" s="477"/>
      <c r="X96" s="477"/>
      <c r="Y96" s="477"/>
      <c r="Z96" s="477"/>
      <c r="AA96" s="477"/>
      <c r="AB96" s="477"/>
      <c r="AC96" s="477"/>
      <c r="AD96" s="477"/>
      <c r="AE96" s="477"/>
      <c r="AF96" s="477"/>
      <c r="AG96" s="477"/>
      <c r="AH96" s="477"/>
      <c r="AI96" s="477"/>
      <c r="AJ96" s="477"/>
      <c r="AK96" s="477"/>
      <c r="AL96" s="477"/>
      <c r="AM96" s="477"/>
      <c r="AN96" s="477"/>
      <c r="AO96" s="477"/>
      <c r="AP96" s="477"/>
      <c r="AQ96" s="477"/>
      <c r="AR96" s="477"/>
      <c r="AS96" s="477"/>
      <c r="AT96" s="477"/>
      <c r="AU96" s="477"/>
      <c r="AV96" s="477"/>
      <c r="AW96" s="477"/>
      <c r="AX96" s="477"/>
      <c r="AY96" s="477"/>
      <c r="AZ96" s="477"/>
      <c r="BA96" s="477"/>
      <c r="BB96" s="477"/>
      <c r="BC96" s="477"/>
      <c r="BD96" s="477"/>
      <c r="BE96" s="477"/>
      <c r="BF96" s="477"/>
      <c r="BG96" s="477"/>
      <c r="BH96" s="477"/>
      <c r="BI96" s="477"/>
      <c r="BJ96" s="478"/>
      <c r="BK96" s="109"/>
      <c r="BL96" s="109"/>
      <c r="BM96" s="109"/>
    </row>
    <row r="97" spans="1:65" s="45" customFormat="1" ht="25.5" customHeight="1" thickBot="1" x14ac:dyDescent="0.3">
      <c r="A97" s="376" t="s">
        <v>253</v>
      </c>
      <c r="B97" s="377"/>
      <c r="C97" s="378"/>
      <c r="D97" s="379" t="s">
        <v>236</v>
      </c>
      <c r="E97" s="379"/>
      <c r="F97" s="379"/>
      <c r="G97" s="379"/>
      <c r="H97" s="379"/>
      <c r="I97" s="379"/>
      <c r="J97" s="379"/>
      <c r="K97" s="379"/>
      <c r="L97" s="379"/>
      <c r="M97" s="379"/>
      <c r="N97" s="379"/>
      <c r="O97" s="379"/>
      <c r="P97" s="379"/>
      <c r="Q97" s="379"/>
      <c r="R97" s="379"/>
      <c r="S97" s="379"/>
      <c r="T97" s="379"/>
      <c r="U97" s="379"/>
      <c r="V97" s="379"/>
      <c r="W97" s="379"/>
      <c r="X97" s="379"/>
      <c r="Y97" s="361"/>
      <c r="Z97" s="363"/>
      <c r="AA97" s="357">
        <v>3</v>
      </c>
      <c r="AB97" s="358">
        <v>4</v>
      </c>
      <c r="AC97" s="357"/>
      <c r="AD97" s="358"/>
      <c r="AE97" s="361"/>
      <c r="AF97" s="363"/>
      <c r="AG97" s="361">
        <v>20</v>
      </c>
      <c r="AH97" s="363"/>
      <c r="AI97" s="361">
        <f>AG97*30</f>
        <v>600</v>
      </c>
      <c r="AJ97" s="363"/>
      <c r="AK97" s="361"/>
      <c r="AL97" s="363"/>
      <c r="AM97" s="361"/>
      <c r="AN97" s="363"/>
      <c r="AO97" s="361"/>
      <c r="AP97" s="363"/>
      <c r="AQ97" s="361"/>
      <c r="AR97" s="363"/>
      <c r="AS97" s="361">
        <f>AI97-AK97</f>
        <v>600</v>
      </c>
      <c r="AT97" s="363"/>
      <c r="AU97" s="433"/>
      <c r="AV97" s="433"/>
      <c r="AW97" s="433"/>
      <c r="AX97" s="433"/>
      <c r="AY97" s="433"/>
      <c r="AZ97" s="433"/>
      <c r="BA97" s="433"/>
      <c r="BB97" s="433"/>
      <c r="BC97" s="433"/>
      <c r="BD97" s="433"/>
      <c r="BE97" s="433"/>
      <c r="BF97" s="433"/>
      <c r="BG97" s="433"/>
      <c r="BH97" s="433"/>
      <c r="BI97" s="433"/>
      <c r="BJ97" s="433"/>
      <c r="BK97" s="109"/>
      <c r="BL97" s="109"/>
      <c r="BM97" s="109"/>
    </row>
    <row r="98" spans="1:65" s="45" customFormat="1" ht="25.5" customHeight="1" thickBot="1" x14ac:dyDescent="0.3">
      <c r="A98" s="376" t="s">
        <v>254</v>
      </c>
      <c r="B98" s="377"/>
      <c r="C98" s="378"/>
      <c r="D98" s="379" t="s">
        <v>237</v>
      </c>
      <c r="E98" s="379"/>
      <c r="F98" s="379"/>
      <c r="G98" s="379"/>
      <c r="H98" s="379"/>
      <c r="I98" s="379"/>
      <c r="J98" s="379"/>
      <c r="K98" s="379"/>
      <c r="L98" s="379"/>
      <c r="M98" s="379"/>
      <c r="N98" s="379"/>
      <c r="O98" s="379"/>
      <c r="P98" s="379"/>
      <c r="Q98" s="379"/>
      <c r="R98" s="379"/>
      <c r="S98" s="379"/>
      <c r="T98" s="379"/>
      <c r="U98" s="379"/>
      <c r="V98" s="379"/>
      <c r="W98" s="379"/>
      <c r="X98" s="379"/>
      <c r="Y98" s="361"/>
      <c r="Z98" s="363"/>
      <c r="AA98" s="361">
        <v>3</v>
      </c>
      <c r="AB98" s="363"/>
      <c r="AC98" s="361"/>
      <c r="AD98" s="363"/>
      <c r="AE98" s="361"/>
      <c r="AF98" s="363"/>
      <c r="AG98" s="361">
        <v>2</v>
      </c>
      <c r="AH98" s="363"/>
      <c r="AI98" s="361">
        <v>60</v>
      </c>
      <c r="AJ98" s="363"/>
      <c r="AK98" s="361"/>
      <c r="AL98" s="363"/>
      <c r="AM98" s="361"/>
      <c r="AN98" s="363"/>
      <c r="AO98" s="361"/>
      <c r="AP98" s="363"/>
      <c r="AQ98" s="361"/>
      <c r="AR98" s="363"/>
      <c r="AS98" s="361">
        <f>AI98-AK98</f>
        <v>60</v>
      </c>
      <c r="AT98" s="363"/>
      <c r="AU98" s="433"/>
      <c r="AV98" s="433"/>
      <c r="AW98" s="433"/>
      <c r="AX98" s="433"/>
      <c r="AY98" s="433"/>
      <c r="AZ98" s="433"/>
      <c r="BA98" s="433"/>
      <c r="BB98" s="433"/>
      <c r="BC98" s="433"/>
      <c r="BD98" s="433"/>
      <c r="BE98" s="433"/>
      <c r="BF98" s="433"/>
      <c r="BG98" s="433"/>
      <c r="BH98" s="433"/>
      <c r="BI98" s="433"/>
      <c r="BJ98" s="433"/>
      <c r="BK98" s="248"/>
      <c r="BL98" s="248"/>
      <c r="BM98" s="248"/>
    </row>
    <row r="99" spans="1:65" s="45" customFormat="1" ht="30" customHeight="1" thickBot="1" x14ac:dyDescent="0.4">
      <c r="A99" s="451" t="s">
        <v>102</v>
      </c>
      <c r="B99" s="452"/>
      <c r="C99" s="452"/>
      <c r="D99" s="452"/>
      <c r="E99" s="452"/>
      <c r="F99" s="452"/>
      <c r="G99" s="452"/>
      <c r="H99" s="452"/>
      <c r="I99" s="452"/>
      <c r="J99" s="452"/>
      <c r="K99" s="452"/>
      <c r="L99" s="452"/>
      <c r="M99" s="452"/>
      <c r="N99" s="452"/>
      <c r="O99" s="452"/>
      <c r="P99" s="452"/>
      <c r="Q99" s="452"/>
      <c r="R99" s="452"/>
      <c r="S99" s="452"/>
      <c r="T99" s="452"/>
      <c r="U99" s="452"/>
      <c r="V99" s="452"/>
      <c r="W99" s="452"/>
      <c r="X99" s="453"/>
      <c r="Y99" s="437">
        <f>COUNT(Y88,Y90,Y92:Z93,Y97,Y98)</f>
        <v>4</v>
      </c>
      <c r="Z99" s="438"/>
      <c r="AA99" s="437">
        <f>COUNT(AA88,AA90,AA92:AB93,AA97,AB97,AA98)</f>
        <v>5</v>
      </c>
      <c r="AB99" s="438"/>
      <c r="AC99" s="437">
        <f>COUNT(AC88,AC90,AC92:AD93,AC97,AD97)</f>
        <v>3</v>
      </c>
      <c r="AD99" s="438"/>
      <c r="AE99" s="437">
        <f>COUNT(AE88,AE90,AE92:AF93,AE97)</f>
        <v>2</v>
      </c>
      <c r="AF99" s="438"/>
      <c r="AG99" s="437">
        <f>SUM(AG88,AG90,AG92:AH93,AG97,AG98)</f>
        <v>45</v>
      </c>
      <c r="AH99" s="438"/>
      <c r="AI99" s="437">
        <f>SUM(AI88,AI90,AI92:AJ93,AI97:AJ97)</f>
        <v>1290</v>
      </c>
      <c r="AJ99" s="438"/>
      <c r="AK99" s="437">
        <f>SUM(AK88,AK90,AK92:AL93,AK97:AL97)</f>
        <v>300</v>
      </c>
      <c r="AL99" s="438"/>
      <c r="AM99" s="437">
        <f>SUM(AM88,AM90,AM92:AN93,AM97:AN97)</f>
        <v>62</v>
      </c>
      <c r="AN99" s="438"/>
      <c r="AO99" s="437">
        <f>SUM(AO88,AO90,AO92:AP93,AO97:AP97)</f>
        <v>186</v>
      </c>
      <c r="AP99" s="438"/>
      <c r="AQ99" s="437">
        <f>SUM(AQ88,AQ90,AQ92:AR93,AQ97:AR97)</f>
        <v>52</v>
      </c>
      <c r="AR99" s="438"/>
      <c r="AS99" s="437">
        <f>SUM(AS88,AS90,AS92:AT93,AS97:AT97)</f>
        <v>990</v>
      </c>
      <c r="AT99" s="438"/>
      <c r="AU99" s="361">
        <f>SUM(AU88,AU90,AU92:AV93,AU97:AV97)</f>
        <v>6</v>
      </c>
      <c r="AV99" s="363"/>
      <c r="AW99" s="363">
        <f>SUM(AW88,AW90,AW92:AX93,AW97:AX97)</f>
        <v>0</v>
      </c>
      <c r="AX99" s="362"/>
      <c r="AY99" s="361">
        <f>SUM(AY88,AY90,AY92:AZ93,AY97:AZ97)</f>
        <v>5</v>
      </c>
      <c r="AZ99" s="363"/>
      <c r="BA99" s="363">
        <f>SUM(BA88,BA90,BA92:BB93,BA97:BB97)</f>
        <v>0</v>
      </c>
      <c r="BB99" s="362"/>
      <c r="BC99" s="361">
        <f>SUM(BC88,BC90,BC92:BD93,BC97:BD97)</f>
        <v>6</v>
      </c>
      <c r="BD99" s="363"/>
      <c r="BE99" s="363">
        <f>SUM(BE88,BE90,BE92:BF93,BE97:BF97)</f>
        <v>0</v>
      </c>
      <c r="BF99" s="362"/>
      <c r="BG99" s="361">
        <f>SUM(BG88,BG90,BG92:BH93,BG97:BH97)</f>
        <v>3</v>
      </c>
      <c r="BH99" s="363"/>
      <c r="BI99" s="363">
        <f>SUM(BI88,BI90,BI92:BJ93,BI97:BJ97)</f>
        <v>0</v>
      </c>
      <c r="BJ99" s="362"/>
      <c r="BK99" s="115"/>
      <c r="BL99" s="115"/>
      <c r="BM99" s="115"/>
    </row>
    <row r="100" spans="1:65" s="45" customFormat="1" ht="40.5" customHeight="1" thickBot="1" x14ac:dyDescent="0.3">
      <c r="A100" s="434" t="s">
        <v>103</v>
      </c>
      <c r="B100" s="473"/>
      <c r="C100" s="473"/>
      <c r="D100" s="473"/>
      <c r="E100" s="473"/>
      <c r="F100" s="473"/>
      <c r="G100" s="473"/>
      <c r="H100" s="473"/>
      <c r="I100" s="473"/>
      <c r="J100" s="473"/>
      <c r="K100" s="473"/>
      <c r="L100" s="473"/>
      <c r="M100" s="473"/>
      <c r="N100" s="473"/>
      <c r="O100" s="473"/>
      <c r="P100" s="473"/>
      <c r="Q100" s="473"/>
      <c r="R100" s="473"/>
      <c r="S100" s="473"/>
      <c r="T100" s="473"/>
      <c r="U100" s="473"/>
      <c r="V100" s="473"/>
      <c r="W100" s="473"/>
      <c r="X100" s="473"/>
      <c r="Y100" s="473"/>
      <c r="Z100" s="473"/>
      <c r="AA100" s="473"/>
      <c r="AB100" s="473"/>
      <c r="AC100" s="473"/>
      <c r="AD100" s="473"/>
      <c r="AE100" s="473"/>
      <c r="AF100" s="473"/>
      <c r="AG100" s="473"/>
      <c r="AH100" s="473"/>
      <c r="AI100" s="473"/>
      <c r="AJ100" s="473"/>
      <c r="AK100" s="473"/>
      <c r="AL100" s="473"/>
      <c r="AM100" s="473"/>
      <c r="AN100" s="473"/>
      <c r="AO100" s="473"/>
      <c r="AP100" s="473"/>
      <c r="AQ100" s="473"/>
      <c r="AR100" s="473"/>
      <c r="AS100" s="473"/>
      <c r="AT100" s="473"/>
      <c r="AU100" s="473"/>
      <c r="AV100" s="473"/>
      <c r="AW100" s="473"/>
      <c r="AX100" s="473"/>
      <c r="AY100" s="473"/>
      <c r="AZ100" s="473"/>
      <c r="BA100" s="473"/>
      <c r="BB100" s="473"/>
      <c r="BC100" s="473"/>
      <c r="BD100" s="473"/>
      <c r="BE100" s="473"/>
      <c r="BF100" s="473"/>
      <c r="BG100" s="473"/>
      <c r="BH100" s="473"/>
      <c r="BI100" s="473"/>
      <c r="BJ100" s="474"/>
      <c r="BK100" s="109"/>
      <c r="BL100" s="109"/>
      <c r="BM100" s="109"/>
    </row>
    <row r="101" spans="1:65" s="45" customFormat="1" ht="40.5" hidden="1" customHeight="1" thickBot="1" x14ac:dyDescent="0.3">
      <c r="A101" s="434" t="s">
        <v>114</v>
      </c>
      <c r="B101" s="435"/>
      <c r="C101" s="435"/>
      <c r="D101" s="435"/>
      <c r="E101" s="435"/>
      <c r="F101" s="435"/>
      <c r="G101" s="435"/>
      <c r="H101" s="435"/>
      <c r="I101" s="435"/>
      <c r="J101" s="435"/>
      <c r="K101" s="435"/>
      <c r="L101" s="435"/>
      <c r="M101" s="435"/>
      <c r="N101" s="435"/>
      <c r="O101" s="435"/>
      <c r="P101" s="435"/>
      <c r="Q101" s="435"/>
      <c r="R101" s="435"/>
      <c r="S101" s="435"/>
      <c r="T101" s="435"/>
      <c r="U101" s="435"/>
      <c r="V101" s="435"/>
      <c r="W101" s="435"/>
      <c r="X101" s="435"/>
      <c r="Y101" s="435"/>
      <c r="Z101" s="435"/>
      <c r="AA101" s="435"/>
      <c r="AB101" s="435"/>
      <c r="AC101" s="435"/>
      <c r="AD101" s="435"/>
      <c r="AE101" s="435"/>
      <c r="AF101" s="435"/>
      <c r="AG101" s="435"/>
      <c r="AH101" s="435"/>
      <c r="AI101" s="435"/>
      <c r="AJ101" s="435"/>
      <c r="AK101" s="435"/>
      <c r="AL101" s="435"/>
      <c r="AM101" s="435"/>
      <c r="AN101" s="435"/>
      <c r="AO101" s="435"/>
      <c r="AP101" s="435"/>
      <c r="AQ101" s="435"/>
      <c r="AR101" s="435"/>
      <c r="AS101" s="435"/>
      <c r="AT101" s="435"/>
      <c r="AU101" s="435"/>
      <c r="AV101" s="435"/>
      <c r="AW101" s="435"/>
      <c r="AX101" s="435"/>
      <c r="AY101" s="435"/>
      <c r="AZ101" s="435"/>
      <c r="BA101" s="435"/>
      <c r="BB101" s="435"/>
      <c r="BC101" s="435"/>
      <c r="BD101" s="435"/>
      <c r="BE101" s="435"/>
      <c r="BF101" s="435"/>
      <c r="BG101" s="435"/>
      <c r="BH101" s="435"/>
      <c r="BI101" s="435"/>
      <c r="BJ101" s="436"/>
      <c r="BK101" s="109"/>
      <c r="BL101" s="109"/>
      <c r="BM101" s="109"/>
    </row>
    <row r="102" spans="1:65" s="45" customFormat="1" ht="40.5" customHeight="1" thickBot="1" x14ac:dyDescent="0.3">
      <c r="A102" s="376" t="s">
        <v>104</v>
      </c>
      <c r="B102" s="377"/>
      <c r="C102" s="378"/>
      <c r="D102" s="422" t="s">
        <v>126</v>
      </c>
      <c r="E102" s="423"/>
      <c r="F102" s="423"/>
      <c r="G102" s="423"/>
      <c r="H102" s="423"/>
      <c r="I102" s="423"/>
      <c r="J102" s="423"/>
      <c r="K102" s="423"/>
      <c r="L102" s="423"/>
      <c r="M102" s="423"/>
      <c r="N102" s="423"/>
      <c r="O102" s="423"/>
      <c r="P102" s="423"/>
      <c r="Q102" s="423"/>
      <c r="R102" s="423"/>
      <c r="S102" s="423"/>
      <c r="T102" s="423"/>
      <c r="U102" s="423"/>
      <c r="V102" s="423"/>
      <c r="W102" s="423"/>
      <c r="X102" s="424"/>
      <c r="Y102" s="421"/>
      <c r="Z102" s="421"/>
      <c r="AA102" s="421">
        <v>2</v>
      </c>
      <c r="AB102" s="421"/>
      <c r="AC102" s="421"/>
      <c r="AD102" s="421"/>
      <c r="AE102" s="421">
        <v>2</v>
      </c>
      <c r="AF102" s="421"/>
      <c r="AG102" s="421">
        <v>2</v>
      </c>
      <c r="AH102" s="421"/>
      <c r="AI102" s="421">
        <f>AG102*30</f>
        <v>60</v>
      </c>
      <c r="AJ102" s="421"/>
      <c r="AK102" s="421">
        <f>SUM(AM102:AR102)</f>
        <v>24</v>
      </c>
      <c r="AL102" s="421"/>
      <c r="AM102" s="421">
        <v>18</v>
      </c>
      <c r="AN102" s="421"/>
      <c r="AO102" s="421">
        <v>6</v>
      </c>
      <c r="AP102" s="421"/>
      <c r="AQ102" s="421"/>
      <c r="AR102" s="421"/>
      <c r="AS102" s="421">
        <f>AI102-AK102</f>
        <v>36</v>
      </c>
      <c r="AT102" s="421"/>
      <c r="AU102" s="421"/>
      <c r="AV102" s="421"/>
      <c r="AW102" s="421"/>
      <c r="AX102" s="421"/>
      <c r="AY102" s="421">
        <v>1.5</v>
      </c>
      <c r="AZ102" s="421"/>
      <c r="BA102" s="421"/>
      <c r="BB102" s="421"/>
      <c r="BC102" s="421"/>
      <c r="BD102" s="421"/>
      <c r="BE102" s="421"/>
      <c r="BF102" s="421"/>
      <c r="BG102" s="421"/>
      <c r="BH102" s="421"/>
      <c r="BI102" s="421"/>
      <c r="BJ102" s="421"/>
      <c r="BK102" s="109"/>
      <c r="BL102" s="109"/>
      <c r="BM102" s="109"/>
    </row>
    <row r="103" spans="1:65" s="45" customFormat="1" ht="40.5" customHeight="1" thickBot="1" x14ac:dyDescent="0.3">
      <c r="A103" s="376" t="s">
        <v>125</v>
      </c>
      <c r="B103" s="377"/>
      <c r="C103" s="378"/>
      <c r="D103" s="422" t="s">
        <v>156</v>
      </c>
      <c r="E103" s="423"/>
      <c r="F103" s="423"/>
      <c r="G103" s="423"/>
      <c r="H103" s="423"/>
      <c r="I103" s="423"/>
      <c r="J103" s="423"/>
      <c r="K103" s="423"/>
      <c r="L103" s="423"/>
      <c r="M103" s="423"/>
      <c r="N103" s="423"/>
      <c r="O103" s="423"/>
      <c r="P103" s="423"/>
      <c r="Q103" s="423"/>
      <c r="R103" s="423"/>
      <c r="S103" s="423"/>
      <c r="T103" s="423"/>
      <c r="U103" s="423"/>
      <c r="V103" s="423"/>
      <c r="W103" s="423"/>
      <c r="X103" s="424"/>
      <c r="Y103" s="421">
        <v>4</v>
      </c>
      <c r="Z103" s="421"/>
      <c r="AA103" s="421">
        <v>3</v>
      </c>
      <c r="AB103" s="421"/>
      <c r="AC103" s="421">
        <v>3</v>
      </c>
      <c r="AD103" s="421"/>
      <c r="AE103" s="421">
        <v>4</v>
      </c>
      <c r="AF103" s="421"/>
      <c r="AG103" s="421">
        <v>13</v>
      </c>
      <c r="AH103" s="421"/>
      <c r="AI103" s="421">
        <f>AG103*30</f>
        <v>390</v>
      </c>
      <c r="AJ103" s="421"/>
      <c r="AK103" s="421">
        <f>SUM(AM103:AR103)</f>
        <v>137</v>
      </c>
      <c r="AL103" s="421"/>
      <c r="AM103" s="421">
        <v>31</v>
      </c>
      <c r="AN103" s="421"/>
      <c r="AO103" s="421">
        <v>31</v>
      </c>
      <c r="AP103" s="421"/>
      <c r="AQ103" s="421">
        <v>75</v>
      </c>
      <c r="AR103" s="421"/>
      <c r="AS103" s="421">
        <f>AI103-AK103</f>
        <v>253</v>
      </c>
      <c r="AT103" s="421"/>
      <c r="AU103" s="421"/>
      <c r="AV103" s="421"/>
      <c r="AW103" s="421"/>
      <c r="AX103" s="421"/>
      <c r="AY103" s="421"/>
      <c r="AZ103" s="421"/>
      <c r="BA103" s="421"/>
      <c r="BB103" s="421"/>
      <c r="BC103" s="421">
        <v>5</v>
      </c>
      <c r="BD103" s="421"/>
      <c r="BE103" s="421"/>
      <c r="BF103" s="421"/>
      <c r="BG103" s="421">
        <v>4</v>
      </c>
      <c r="BH103" s="421"/>
      <c r="BI103" s="421"/>
      <c r="BJ103" s="421"/>
      <c r="BK103" s="109"/>
      <c r="BL103" s="109"/>
      <c r="BM103" s="109"/>
    </row>
    <row r="104" spans="1:65" s="45" customFormat="1" ht="27" customHeight="1" thickBot="1" x14ac:dyDescent="0.4">
      <c r="A104" s="451" t="s">
        <v>105</v>
      </c>
      <c r="B104" s="452"/>
      <c r="C104" s="452"/>
      <c r="D104" s="452"/>
      <c r="E104" s="452"/>
      <c r="F104" s="452"/>
      <c r="G104" s="452"/>
      <c r="H104" s="452"/>
      <c r="I104" s="452"/>
      <c r="J104" s="452"/>
      <c r="K104" s="452"/>
      <c r="L104" s="452"/>
      <c r="M104" s="452"/>
      <c r="N104" s="452"/>
      <c r="O104" s="452"/>
      <c r="P104" s="452"/>
      <c r="Q104" s="452"/>
      <c r="R104" s="452"/>
      <c r="S104" s="452"/>
      <c r="T104" s="452"/>
      <c r="U104" s="452"/>
      <c r="V104" s="452"/>
      <c r="W104" s="452"/>
      <c r="X104" s="453"/>
      <c r="Y104" s="454">
        <f>COUNT(Y102:Z103)</f>
        <v>1</v>
      </c>
      <c r="Z104" s="438"/>
      <c r="AA104" s="454">
        <f t="shared" ref="AA104" si="16">COUNT(AA102:AB103)</f>
        <v>2</v>
      </c>
      <c r="AB104" s="438"/>
      <c r="AC104" s="454">
        <f t="shared" ref="AC104" si="17">COUNT(AC102:AD103)</f>
        <v>1</v>
      </c>
      <c r="AD104" s="438"/>
      <c r="AE104" s="454">
        <f t="shared" ref="AE104" si="18">COUNT(AE102:AF103)</f>
        <v>2</v>
      </c>
      <c r="AF104" s="438"/>
      <c r="AG104" s="454">
        <f>SUM(AG102:AH103)</f>
        <v>15</v>
      </c>
      <c r="AH104" s="438"/>
      <c r="AI104" s="454">
        <f t="shared" ref="AI104" si="19">SUM(AI102:AJ103)</f>
        <v>450</v>
      </c>
      <c r="AJ104" s="438"/>
      <c r="AK104" s="454">
        <f t="shared" ref="AK104" si="20">SUM(AK102:AL103)</f>
        <v>161</v>
      </c>
      <c r="AL104" s="438"/>
      <c r="AM104" s="454">
        <f t="shared" ref="AM104:BI104" si="21">SUM(AM102:AN103)</f>
        <v>49</v>
      </c>
      <c r="AN104" s="438"/>
      <c r="AO104" s="454">
        <f t="shared" ref="AO104" si="22">SUM(AO102:AP103)</f>
        <v>37</v>
      </c>
      <c r="AP104" s="438"/>
      <c r="AQ104" s="454">
        <f t="shared" ref="AQ104" si="23">SUM(AQ102:AR103)</f>
        <v>75</v>
      </c>
      <c r="AR104" s="438"/>
      <c r="AS104" s="454">
        <f t="shared" si="21"/>
        <v>289</v>
      </c>
      <c r="AT104" s="438"/>
      <c r="AU104" s="428"/>
      <c r="AV104" s="429"/>
      <c r="AW104" s="429"/>
      <c r="AX104" s="430"/>
      <c r="AY104" s="428">
        <f t="shared" si="21"/>
        <v>1.5</v>
      </c>
      <c r="AZ104" s="429"/>
      <c r="BA104" s="429">
        <f t="shared" si="21"/>
        <v>0</v>
      </c>
      <c r="BB104" s="430"/>
      <c r="BC104" s="428">
        <f t="shared" si="21"/>
        <v>5</v>
      </c>
      <c r="BD104" s="429"/>
      <c r="BE104" s="429">
        <f t="shared" si="21"/>
        <v>0</v>
      </c>
      <c r="BF104" s="430"/>
      <c r="BG104" s="428">
        <f t="shared" si="21"/>
        <v>4</v>
      </c>
      <c r="BH104" s="429"/>
      <c r="BI104" s="429">
        <f t="shared" si="21"/>
        <v>0</v>
      </c>
      <c r="BJ104" s="430"/>
      <c r="BK104" s="109"/>
      <c r="BL104" s="109"/>
      <c r="BM104" s="109"/>
    </row>
    <row r="105" spans="1:65" s="45" customFormat="1" ht="25.5" customHeight="1" thickBot="1" x14ac:dyDescent="0.4">
      <c r="A105" s="440" t="s">
        <v>39</v>
      </c>
      <c r="B105" s="441"/>
      <c r="C105" s="441"/>
      <c r="D105" s="441"/>
      <c r="E105" s="441"/>
      <c r="F105" s="441"/>
      <c r="G105" s="441"/>
      <c r="H105" s="441"/>
      <c r="I105" s="441"/>
      <c r="J105" s="441"/>
      <c r="K105" s="441"/>
      <c r="L105" s="441"/>
      <c r="M105" s="441"/>
      <c r="N105" s="441"/>
      <c r="O105" s="441"/>
      <c r="P105" s="441"/>
      <c r="Q105" s="441"/>
      <c r="R105" s="441"/>
      <c r="S105" s="441"/>
      <c r="T105" s="441"/>
      <c r="U105" s="441"/>
      <c r="V105" s="441"/>
      <c r="W105" s="441"/>
      <c r="X105" s="442"/>
      <c r="Y105" s="443">
        <f>Y104+Y99</f>
        <v>5</v>
      </c>
      <c r="Z105" s="443"/>
      <c r="AA105" s="443">
        <f t="shared" ref="AA105" si="24">AA104+AA99</f>
        <v>7</v>
      </c>
      <c r="AB105" s="443"/>
      <c r="AC105" s="443">
        <f t="shared" ref="AC105" si="25">AC104+AC99</f>
        <v>4</v>
      </c>
      <c r="AD105" s="443"/>
      <c r="AE105" s="443">
        <f t="shared" ref="AE105" si="26">AE104+AE99</f>
        <v>4</v>
      </c>
      <c r="AF105" s="443"/>
      <c r="AG105" s="443">
        <f t="shared" ref="AG105" si="27">AG104+AG99</f>
        <v>60</v>
      </c>
      <c r="AH105" s="443"/>
      <c r="AI105" s="443">
        <f t="shared" ref="AI105" si="28">AI104+AI99</f>
        <v>1740</v>
      </c>
      <c r="AJ105" s="443"/>
      <c r="AK105" s="443">
        <f t="shared" ref="AK105" si="29">AK104+AK99</f>
        <v>461</v>
      </c>
      <c r="AL105" s="443"/>
      <c r="AM105" s="443">
        <f t="shared" ref="AM105" si="30">AM104+AM99</f>
        <v>111</v>
      </c>
      <c r="AN105" s="443"/>
      <c r="AO105" s="443">
        <f t="shared" ref="AO105" si="31">AO104+AO99</f>
        <v>223</v>
      </c>
      <c r="AP105" s="443"/>
      <c r="AQ105" s="443">
        <f t="shared" ref="AQ105" si="32">AQ104+AQ99</f>
        <v>127</v>
      </c>
      <c r="AR105" s="443"/>
      <c r="AS105" s="443">
        <f t="shared" ref="AS105" si="33">AS104+AS99</f>
        <v>1279</v>
      </c>
      <c r="AT105" s="443"/>
      <c r="AU105" s="458">
        <f>AU104+AU99</f>
        <v>6</v>
      </c>
      <c r="AV105" s="459"/>
      <c r="AW105" s="459">
        <f t="shared" ref="AW105" si="34">AW104+AW99</f>
        <v>0</v>
      </c>
      <c r="AX105" s="460"/>
      <c r="AY105" s="458">
        <f t="shared" ref="AY105" si="35">AY104+AY99</f>
        <v>6.5</v>
      </c>
      <c r="AZ105" s="459"/>
      <c r="BA105" s="459">
        <f t="shared" ref="BA105" si="36">BA104+BA99</f>
        <v>0</v>
      </c>
      <c r="BB105" s="460"/>
      <c r="BC105" s="458">
        <f>BC104+BC99</f>
        <v>11</v>
      </c>
      <c r="BD105" s="459"/>
      <c r="BE105" s="459">
        <f t="shared" ref="BE105" si="37">BE104+BE99</f>
        <v>0</v>
      </c>
      <c r="BF105" s="460"/>
      <c r="BG105" s="458">
        <f t="shared" ref="BG105" si="38">BG104+BG99</f>
        <v>7</v>
      </c>
      <c r="BH105" s="459"/>
      <c r="BI105" s="459">
        <f t="shared" ref="BI105" si="39">BI104+BI99</f>
        <v>0</v>
      </c>
      <c r="BJ105" s="460"/>
      <c r="BK105" s="109"/>
      <c r="BL105" s="109"/>
      <c r="BM105" s="109"/>
    </row>
    <row r="106" spans="1:65" s="45" customFormat="1" ht="30" customHeight="1" thickBot="1" x14ac:dyDescent="0.3">
      <c r="A106" s="48"/>
      <c r="B106" s="48"/>
      <c r="C106" s="48"/>
      <c r="D106" s="48"/>
      <c r="E106" s="144"/>
      <c r="F106" s="144"/>
      <c r="G106" s="144"/>
      <c r="H106" s="144"/>
      <c r="I106" s="144"/>
      <c r="J106" s="144"/>
      <c r="K106" s="144"/>
      <c r="L106" s="144"/>
      <c r="M106" s="144"/>
      <c r="N106" s="145"/>
      <c r="O106" s="146"/>
      <c r="P106" s="146"/>
      <c r="Q106" s="146"/>
      <c r="R106" s="146"/>
      <c r="S106" s="146"/>
      <c r="T106" s="146"/>
      <c r="U106" s="146"/>
      <c r="V106" s="146"/>
      <c r="W106" s="146"/>
      <c r="X106" s="147"/>
      <c r="Y106" s="465" t="s">
        <v>40</v>
      </c>
      <c r="Z106" s="466"/>
      <c r="AA106" s="466"/>
      <c r="AB106" s="466"/>
      <c r="AC106" s="466"/>
      <c r="AD106" s="466"/>
      <c r="AE106" s="466"/>
      <c r="AF106" s="466"/>
      <c r="AG106" s="466"/>
      <c r="AH106" s="466"/>
      <c r="AI106" s="466"/>
      <c r="AJ106" s="466"/>
      <c r="AK106" s="466"/>
      <c r="AL106" s="466"/>
      <c r="AM106" s="466"/>
      <c r="AN106" s="466"/>
      <c r="AO106" s="466"/>
      <c r="AP106" s="466"/>
      <c r="AQ106" s="466"/>
      <c r="AR106" s="466"/>
      <c r="AS106" s="466"/>
      <c r="AT106" s="467"/>
      <c r="AU106" s="458"/>
      <c r="AV106" s="459"/>
      <c r="AW106" s="459"/>
      <c r="AX106" s="460"/>
      <c r="AY106" s="458">
        <f>COUNTIF(Y92:Z93,"=2")+COUNTIF(Y90,"=2")+COUNTIF(Y97,"=2")+COUNTIF(Y88,"=2")+COUNTIF(Y102:Z103,"=2")</f>
        <v>2</v>
      </c>
      <c r="AZ106" s="459"/>
      <c r="BA106" s="459"/>
      <c r="BB106" s="460"/>
      <c r="BC106" s="468">
        <f>COUNTIF(Y92:Z93,"=3")+COUNTIF(Y90,"=3")+COUNTIF(Y97:Z97,"=3")+COUNTIF(Y88,"=3")+COUNTIF(Y102:Z103,"=3")</f>
        <v>1</v>
      </c>
      <c r="BD106" s="459"/>
      <c r="BE106" s="459"/>
      <c r="BF106" s="469"/>
      <c r="BG106" s="458">
        <f>COUNTIF(Y92:Z93,"=4")+COUNTIF(Y90,"=4")+COUNTIF(Y97:Z97,"=4")+COUNTIF(Y88,"=4")+COUNTIF(Y102:Z103,"=4")</f>
        <v>2</v>
      </c>
      <c r="BH106" s="459"/>
      <c r="BI106" s="459"/>
      <c r="BJ106" s="460"/>
      <c r="BK106" s="109"/>
      <c r="BL106" s="109"/>
      <c r="BM106" s="109"/>
    </row>
    <row r="107" spans="1:65" s="45" customFormat="1" ht="28.5" customHeight="1" thickBot="1" x14ac:dyDescent="0.4">
      <c r="A107" s="144"/>
      <c r="B107" s="461"/>
      <c r="C107" s="461"/>
      <c r="D107" s="144"/>
      <c r="E107" s="48"/>
      <c r="F107" s="144"/>
      <c r="G107" s="144"/>
      <c r="H107" s="144"/>
      <c r="I107" s="144"/>
      <c r="J107" s="144"/>
      <c r="K107" s="144"/>
      <c r="L107" s="144"/>
      <c r="M107" s="144"/>
      <c r="N107" s="145"/>
      <c r="O107" s="146"/>
      <c r="P107" s="146"/>
      <c r="Q107" s="146"/>
      <c r="R107" s="146"/>
      <c r="S107" s="146"/>
      <c r="T107" s="146"/>
      <c r="U107" s="146"/>
      <c r="V107" s="146"/>
      <c r="W107" s="146"/>
      <c r="X107" s="147"/>
      <c r="Y107" s="462" t="s">
        <v>41</v>
      </c>
      <c r="Z107" s="463"/>
      <c r="AA107" s="463"/>
      <c r="AB107" s="463"/>
      <c r="AC107" s="463"/>
      <c r="AD107" s="463"/>
      <c r="AE107" s="463"/>
      <c r="AF107" s="463"/>
      <c r="AG107" s="463"/>
      <c r="AH107" s="463"/>
      <c r="AI107" s="463"/>
      <c r="AJ107" s="463"/>
      <c r="AK107" s="463"/>
      <c r="AL107" s="463"/>
      <c r="AM107" s="463"/>
      <c r="AN107" s="463"/>
      <c r="AO107" s="463"/>
      <c r="AP107" s="463"/>
      <c r="AQ107" s="463"/>
      <c r="AR107" s="463"/>
      <c r="AS107" s="463"/>
      <c r="AT107" s="464"/>
      <c r="AU107" s="455">
        <f>COUNTIF(AA92:AB93,"=1")+COUNTIF(AA90,"=1")+COUNTIF(AA97:AB98,"=1")+COUNTIF(AA88,"=1")+COUNTIF(AA102:AB103,"=1")</f>
        <v>2</v>
      </c>
      <c r="AV107" s="456"/>
      <c r="AW107" s="456"/>
      <c r="AX107" s="457"/>
      <c r="AY107" s="455">
        <f>COUNTIF(AA92:AB93,"=2")+COUNTIF(AA90,"=2")+COUNTIF(AA97:AB98,"=2")+COUNTIF(AA88,"=2")+COUNTIF(AA102:AB103,"=2")</f>
        <v>1</v>
      </c>
      <c r="AZ107" s="456"/>
      <c r="BA107" s="456"/>
      <c r="BB107" s="457"/>
      <c r="BC107" s="455">
        <f>COUNTIF(AA92:AB93,"=3")+COUNTIF(AA90,"=3")+COUNTIF(AA97:AB98,"=3")+COUNTIF(AA88,"=3")+COUNTIF(AA102:AB103,"=3")</f>
        <v>3</v>
      </c>
      <c r="BD107" s="456"/>
      <c r="BE107" s="456"/>
      <c r="BF107" s="457"/>
      <c r="BG107" s="458">
        <f>COUNTIF(AA92:AB93,"=4")+COUNTIF(AA90,"=4")+COUNTIF(AA97:AB98,"=4")+COUNTIF(AA88,"=4")+COUNTIF(AA102:AB103,"=4")</f>
        <v>1</v>
      </c>
      <c r="BH107" s="459"/>
      <c r="BI107" s="459"/>
      <c r="BJ107" s="460"/>
      <c r="BK107" s="115"/>
      <c r="BL107" s="115"/>
      <c r="BM107" s="115"/>
    </row>
    <row r="108" spans="1:65" s="45" customFormat="1" ht="25.5" customHeight="1" x14ac:dyDescent="0.35">
      <c r="A108" s="152" t="s">
        <v>243</v>
      </c>
      <c r="B108" s="153"/>
      <c r="C108" s="153"/>
      <c r="D108" s="152"/>
      <c r="E108" s="154"/>
      <c r="F108" s="152"/>
      <c r="G108" s="152"/>
      <c r="H108" s="152"/>
      <c r="I108" s="152"/>
      <c r="J108" s="152"/>
      <c r="K108" s="152"/>
      <c r="L108" s="152"/>
      <c r="M108" s="152"/>
      <c r="N108" s="151"/>
      <c r="O108" s="151"/>
      <c r="P108" s="151"/>
      <c r="Q108" s="151"/>
      <c r="R108" s="146"/>
      <c r="S108" s="146"/>
      <c r="T108" s="146"/>
      <c r="U108" s="146"/>
      <c r="V108" s="146"/>
      <c r="W108" s="146"/>
      <c r="X108" s="146"/>
      <c r="Y108" s="149"/>
      <c r="Z108" s="149"/>
      <c r="AA108" s="149"/>
      <c r="AB108" s="149"/>
      <c r="AC108" s="149"/>
      <c r="AD108" s="149"/>
      <c r="AE108" s="149"/>
      <c r="AF108" s="149"/>
      <c r="AG108" s="149"/>
      <c r="AH108" s="149"/>
      <c r="AI108" s="149"/>
      <c r="AJ108" s="149"/>
      <c r="AK108" s="149"/>
      <c r="AL108" s="149"/>
      <c r="AM108" s="149"/>
      <c r="AN108" s="149"/>
      <c r="AO108" s="149"/>
      <c r="AP108" s="149"/>
      <c r="AQ108" s="149"/>
      <c r="AR108" s="149"/>
      <c r="AS108" s="149"/>
      <c r="AT108" s="149"/>
      <c r="AU108" s="150"/>
      <c r="AV108" s="150"/>
      <c r="AW108" s="150"/>
      <c r="AX108" s="150"/>
      <c r="AY108" s="150"/>
      <c r="AZ108" s="150"/>
      <c r="BA108" s="150"/>
      <c r="BB108" s="150"/>
      <c r="BC108" s="150"/>
      <c r="BD108" s="150"/>
      <c r="BE108" s="150"/>
      <c r="BF108" s="150"/>
      <c r="BG108" s="150"/>
      <c r="BH108" s="150"/>
      <c r="BI108" s="150"/>
      <c r="BJ108" s="150"/>
      <c r="BK108" s="115"/>
      <c r="BL108" s="115"/>
      <c r="BM108" s="115"/>
    </row>
    <row r="109" spans="1:65" s="45" customFormat="1" ht="25.5" customHeight="1" x14ac:dyDescent="0.35">
      <c r="A109" s="152" t="s">
        <v>235</v>
      </c>
      <c r="B109" s="153"/>
      <c r="C109" s="153"/>
      <c r="D109" s="152"/>
      <c r="E109" s="154"/>
      <c r="F109" s="152"/>
      <c r="G109" s="152"/>
      <c r="H109" s="152"/>
      <c r="I109" s="152"/>
      <c r="J109" s="152"/>
      <c r="K109" s="152"/>
      <c r="L109" s="152"/>
      <c r="M109" s="152"/>
      <c r="N109" s="151"/>
      <c r="O109" s="151"/>
      <c r="P109" s="151"/>
      <c r="Q109" s="151"/>
      <c r="R109" s="146"/>
      <c r="S109" s="146"/>
      <c r="T109" s="146"/>
      <c r="U109" s="146"/>
      <c r="V109" s="146"/>
      <c r="W109" s="146"/>
      <c r="X109" s="146"/>
      <c r="Y109" s="359"/>
      <c r="Z109" s="359"/>
      <c r="AA109" s="359"/>
      <c r="AB109" s="359"/>
      <c r="AC109" s="359"/>
      <c r="AD109" s="359"/>
      <c r="AE109" s="359"/>
      <c r="AF109" s="359"/>
      <c r="AG109" s="359"/>
      <c r="AH109" s="359"/>
      <c r="AI109" s="359"/>
      <c r="AJ109" s="359"/>
      <c r="AK109" s="359"/>
      <c r="AL109" s="359"/>
      <c r="AM109" s="359"/>
      <c r="AN109" s="359"/>
      <c r="AO109" s="359"/>
      <c r="AP109" s="359"/>
      <c r="AQ109" s="359"/>
      <c r="AR109" s="359"/>
      <c r="AS109" s="359"/>
      <c r="AT109" s="359"/>
      <c r="AU109" s="218"/>
      <c r="AV109" s="218"/>
      <c r="AW109" s="218"/>
      <c r="AX109" s="218"/>
      <c r="AY109" s="218"/>
      <c r="AZ109" s="218"/>
      <c r="BA109" s="218"/>
      <c r="BB109" s="218"/>
      <c r="BC109" s="218"/>
      <c r="BD109" s="218"/>
      <c r="BE109" s="218"/>
      <c r="BF109" s="218"/>
      <c r="BG109" s="218"/>
      <c r="BH109" s="218"/>
      <c r="BI109" s="218"/>
      <c r="BJ109" s="218"/>
      <c r="BK109" s="115"/>
      <c r="BL109" s="115"/>
      <c r="BM109" s="115"/>
    </row>
    <row r="110" spans="1:65" s="45" customFormat="1" ht="25.5" customHeight="1" x14ac:dyDescent="0.25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109"/>
      <c r="BM110" s="109"/>
    </row>
    <row r="111" spans="1:65" s="48" customFormat="1" ht="25.5" customHeight="1" thickBot="1" x14ac:dyDescent="0.3">
      <c r="A111" s="49"/>
      <c r="B111" s="47"/>
      <c r="C111" s="47"/>
      <c r="D111" s="84"/>
      <c r="E111" s="51"/>
      <c r="F111" s="51"/>
      <c r="G111" s="51"/>
      <c r="H111" s="51"/>
      <c r="I111" s="51"/>
      <c r="J111" s="51"/>
      <c r="K111" s="51"/>
      <c r="L111" s="51"/>
      <c r="M111" s="51"/>
      <c r="N111" s="213"/>
      <c r="O111" s="213"/>
      <c r="P111" s="213"/>
      <c r="Q111" s="213"/>
      <c r="R111" s="213"/>
      <c r="S111" s="213"/>
      <c r="T111" s="213"/>
      <c r="U111" s="213"/>
      <c r="V111" s="213"/>
      <c r="W111" s="213"/>
      <c r="X111" s="213"/>
      <c r="Y111" s="213"/>
      <c r="Z111" s="213"/>
      <c r="AA111" s="213"/>
      <c r="AB111" s="213"/>
      <c r="AC111" s="213"/>
      <c r="AD111" s="213"/>
      <c r="AE111" s="213"/>
      <c r="AF111" s="213"/>
      <c r="AG111" s="213"/>
      <c r="AH111" s="213"/>
      <c r="AI111" s="213"/>
      <c r="AJ111" s="213"/>
      <c r="AK111" s="213"/>
      <c r="AL111" s="213"/>
      <c r="AM111" s="213"/>
      <c r="AN111" s="213"/>
      <c r="AO111" s="213"/>
      <c r="AP111" s="213"/>
      <c r="AQ111" s="213"/>
      <c r="AR111" s="213"/>
      <c r="AS111" s="213"/>
      <c r="AT111" s="213"/>
      <c r="AU111" s="213"/>
      <c r="AV111" s="213"/>
      <c r="AW111" s="213"/>
      <c r="AX111" s="213"/>
      <c r="AY111" s="213"/>
      <c r="AZ111" s="213"/>
      <c r="BA111" s="213"/>
      <c r="BB111" s="213"/>
      <c r="BC111" s="213"/>
      <c r="BD111" s="213"/>
      <c r="BE111" s="213"/>
      <c r="BF111" s="213"/>
      <c r="BG111" s="213"/>
      <c r="BH111" s="213"/>
      <c r="BI111" s="213"/>
      <c r="BJ111" s="213"/>
      <c r="BK111" s="213"/>
      <c r="BL111" s="213"/>
      <c r="BM111" s="213"/>
    </row>
    <row r="112" spans="1:65" s="48" customFormat="1" ht="30" customHeight="1" thickBot="1" x14ac:dyDescent="0.25">
      <c r="A112" s="425" t="s">
        <v>115</v>
      </c>
      <c r="B112" s="426"/>
      <c r="C112" s="426"/>
      <c r="D112" s="426"/>
      <c r="E112" s="426"/>
      <c r="F112" s="426"/>
      <c r="G112" s="426"/>
      <c r="H112" s="426"/>
      <c r="I112" s="426"/>
      <c r="J112" s="426"/>
      <c r="K112" s="426"/>
      <c r="L112" s="426"/>
      <c r="M112" s="426"/>
      <c r="N112" s="426"/>
      <c r="O112" s="426"/>
      <c r="P112" s="426"/>
      <c r="Q112" s="426"/>
      <c r="R112" s="426"/>
      <c r="S112" s="426"/>
      <c r="T112" s="426"/>
      <c r="U112" s="426"/>
      <c r="V112" s="426"/>
      <c r="W112" s="426"/>
      <c r="X112" s="426"/>
      <c r="Y112" s="426"/>
      <c r="Z112" s="426"/>
      <c r="AA112" s="426"/>
      <c r="AB112" s="426"/>
      <c r="AC112" s="426"/>
      <c r="AD112" s="426"/>
      <c r="AE112" s="426"/>
      <c r="AF112" s="426"/>
      <c r="AG112" s="426"/>
      <c r="AH112" s="426"/>
      <c r="AI112" s="426"/>
      <c r="AJ112" s="426"/>
      <c r="AK112" s="426"/>
      <c r="AL112" s="426"/>
      <c r="AM112" s="426"/>
      <c r="AN112" s="426"/>
      <c r="AO112" s="426"/>
      <c r="AP112" s="426"/>
      <c r="AQ112" s="426"/>
      <c r="AR112" s="426"/>
      <c r="AS112" s="426"/>
      <c r="AT112" s="426"/>
      <c r="AU112" s="426"/>
      <c r="AV112" s="426"/>
      <c r="AW112" s="426"/>
      <c r="AX112" s="426"/>
      <c r="AY112" s="426"/>
      <c r="AZ112" s="426"/>
      <c r="BA112" s="426"/>
      <c r="BB112" s="426"/>
      <c r="BC112" s="427"/>
      <c r="BD112" s="52"/>
      <c r="BE112" s="52"/>
      <c r="BF112" s="52"/>
      <c r="BG112" s="52"/>
      <c r="BH112" s="52"/>
      <c r="BI112" s="52"/>
      <c r="BJ112" s="52"/>
      <c r="BK112" s="52"/>
      <c r="BL112" s="52"/>
      <c r="BM112" s="52"/>
    </row>
    <row r="113" spans="1:65" s="48" customFormat="1" ht="33" customHeight="1" x14ac:dyDescent="0.2">
      <c r="A113" s="450" t="s">
        <v>113</v>
      </c>
      <c r="B113" s="450"/>
      <c r="C113" s="450"/>
      <c r="D113" s="450"/>
      <c r="E113" s="450"/>
      <c r="F113" s="450"/>
      <c r="G113" s="450"/>
      <c r="H113" s="450"/>
      <c r="I113" s="450"/>
      <c r="J113" s="450"/>
      <c r="K113" s="450"/>
      <c r="L113" s="450"/>
      <c r="M113" s="450"/>
      <c r="N113" s="450"/>
      <c r="O113" s="450"/>
      <c r="P113" s="450"/>
      <c r="Q113" s="450"/>
      <c r="R113" s="450"/>
      <c r="S113" s="450"/>
      <c r="T113" s="450"/>
      <c r="U113" s="450"/>
      <c r="V113" s="450"/>
      <c r="W113" s="450"/>
      <c r="X113" s="450"/>
      <c r="Y113" s="450"/>
      <c r="Z113" s="450"/>
      <c r="AA113" s="450"/>
      <c r="AB113" s="450"/>
      <c r="AC113" s="450"/>
      <c r="AD113" s="450"/>
      <c r="AE113" s="450"/>
      <c r="AF113" s="450"/>
      <c r="AG113" s="450"/>
      <c r="AH113" s="450"/>
      <c r="AI113" s="450"/>
      <c r="AJ113" s="450"/>
      <c r="AK113" s="450"/>
      <c r="AL113" s="450"/>
      <c r="AM113" s="450"/>
      <c r="AN113" s="450"/>
      <c r="AO113" s="450"/>
      <c r="AP113" s="450"/>
      <c r="AQ113" s="450"/>
      <c r="AR113" s="450"/>
      <c r="AS113" s="450"/>
      <c r="AT113" s="450"/>
      <c r="AU113" s="450"/>
      <c r="AV113" s="450"/>
      <c r="AW113" s="450"/>
      <c r="AX113" s="450"/>
      <c r="AY113" s="450"/>
      <c r="AZ113" s="450"/>
      <c r="BA113" s="450"/>
      <c r="BB113" s="450"/>
      <c r="BC113" s="450"/>
      <c r="BD113" s="52"/>
      <c r="BE113" s="52"/>
      <c r="BF113" s="52"/>
      <c r="BG113" s="52"/>
      <c r="BH113" s="52"/>
      <c r="BI113" s="52"/>
      <c r="BJ113" s="52"/>
      <c r="BK113" s="52"/>
      <c r="BL113" s="52"/>
      <c r="BM113" s="52"/>
    </row>
    <row r="114" spans="1:65" s="48" customFormat="1" ht="30" customHeight="1" x14ac:dyDescent="0.2">
      <c r="A114" s="385" t="s">
        <v>106</v>
      </c>
      <c r="B114" s="386"/>
      <c r="C114" s="386"/>
      <c r="D114" s="386"/>
      <c r="E114" s="387"/>
      <c r="F114" s="385" t="s">
        <v>107</v>
      </c>
      <c r="G114" s="386"/>
      <c r="H114" s="386"/>
      <c r="I114" s="386"/>
      <c r="J114" s="386"/>
      <c r="K114" s="386"/>
      <c r="L114" s="386"/>
      <c r="M114" s="386"/>
      <c r="N114" s="386"/>
      <c r="O114" s="386"/>
      <c r="P114" s="386"/>
      <c r="Q114" s="386"/>
      <c r="R114" s="386"/>
      <c r="S114" s="386"/>
      <c r="T114" s="386"/>
      <c r="U114" s="386"/>
      <c r="V114" s="386"/>
      <c r="W114" s="386"/>
      <c r="X114" s="386"/>
      <c r="Y114" s="386"/>
      <c r="Z114" s="386"/>
      <c r="AA114" s="386"/>
      <c r="AB114" s="386"/>
      <c r="AC114" s="386"/>
      <c r="AD114" s="386"/>
      <c r="AE114" s="386"/>
      <c r="AF114" s="386"/>
      <c r="AG114" s="386"/>
      <c r="AH114" s="386"/>
      <c r="AI114" s="386"/>
      <c r="AJ114" s="386"/>
      <c r="AK114" s="386"/>
      <c r="AL114" s="386"/>
      <c r="AM114" s="386"/>
      <c r="AN114" s="386"/>
      <c r="AO114" s="387"/>
      <c r="AP114" s="385" t="s">
        <v>108</v>
      </c>
      <c r="AQ114" s="386"/>
      <c r="AR114" s="386"/>
      <c r="AS114" s="386"/>
      <c r="AT114" s="386"/>
      <c r="AU114" s="386"/>
      <c r="AV114" s="386"/>
      <c r="AW114" s="386"/>
      <c r="AX114" s="386"/>
      <c r="AY114" s="386"/>
      <c r="AZ114" s="386"/>
      <c r="BA114" s="386"/>
      <c r="BB114" s="386"/>
      <c r="BC114" s="387"/>
      <c r="BD114" s="52"/>
      <c r="BE114" s="52"/>
      <c r="BF114" s="52"/>
      <c r="BG114" s="52"/>
      <c r="BH114" s="52"/>
      <c r="BI114" s="52"/>
      <c r="BJ114" s="52"/>
      <c r="BK114" s="52"/>
      <c r="BL114" s="52"/>
      <c r="BM114" s="52"/>
    </row>
    <row r="115" spans="1:65" s="48" customFormat="1" ht="174.95" customHeight="1" x14ac:dyDescent="0.2">
      <c r="A115" s="385" t="s">
        <v>109</v>
      </c>
      <c r="B115" s="386"/>
      <c r="C115" s="386"/>
      <c r="D115" s="386"/>
      <c r="E115" s="387"/>
      <c r="F115" s="388" t="s">
        <v>191</v>
      </c>
      <c r="G115" s="389"/>
      <c r="H115" s="389"/>
      <c r="I115" s="389"/>
      <c r="J115" s="389"/>
      <c r="K115" s="389"/>
      <c r="L115" s="389"/>
      <c r="M115" s="389"/>
      <c r="N115" s="389"/>
      <c r="O115" s="389"/>
      <c r="P115" s="389"/>
      <c r="Q115" s="389"/>
      <c r="R115" s="389"/>
      <c r="S115" s="389"/>
      <c r="T115" s="389"/>
      <c r="U115" s="389"/>
      <c r="V115" s="389"/>
      <c r="W115" s="389"/>
      <c r="X115" s="389"/>
      <c r="Y115" s="389"/>
      <c r="Z115" s="389"/>
      <c r="AA115" s="389"/>
      <c r="AB115" s="389"/>
      <c r="AC115" s="389"/>
      <c r="AD115" s="389"/>
      <c r="AE115" s="389"/>
      <c r="AF115" s="389"/>
      <c r="AG115" s="389"/>
      <c r="AH115" s="389"/>
      <c r="AI115" s="389"/>
      <c r="AJ115" s="389"/>
      <c r="AK115" s="389"/>
      <c r="AL115" s="389"/>
      <c r="AM115" s="389"/>
      <c r="AN115" s="389"/>
      <c r="AO115" s="390"/>
      <c r="AP115" s="391" t="s">
        <v>193</v>
      </c>
      <c r="AQ115" s="392"/>
      <c r="AR115" s="392"/>
      <c r="AS115" s="392"/>
      <c r="AT115" s="392"/>
      <c r="AU115" s="392"/>
      <c r="AV115" s="392"/>
      <c r="AW115" s="392"/>
      <c r="AX115" s="392"/>
      <c r="AY115" s="392"/>
      <c r="AZ115" s="392"/>
      <c r="BA115" s="392"/>
      <c r="BB115" s="392"/>
      <c r="BC115" s="393"/>
      <c r="BD115" s="52"/>
      <c r="BE115" s="52"/>
      <c r="BF115" s="52"/>
      <c r="BG115" s="52"/>
      <c r="BH115" s="52"/>
      <c r="BI115" s="52"/>
      <c r="BJ115" s="52"/>
      <c r="BK115" s="52"/>
      <c r="BL115" s="52"/>
      <c r="BM115" s="52"/>
    </row>
    <row r="116" spans="1:65" s="48" customFormat="1" ht="138.75" customHeight="1" x14ac:dyDescent="0.2">
      <c r="A116" s="385" t="s">
        <v>110</v>
      </c>
      <c r="B116" s="386"/>
      <c r="C116" s="386"/>
      <c r="D116" s="386"/>
      <c r="E116" s="387"/>
      <c r="F116" s="388" t="s">
        <v>157</v>
      </c>
      <c r="G116" s="389"/>
      <c r="H116" s="389"/>
      <c r="I116" s="389"/>
      <c r="J116" s="389"/>
      <c r="K116" s="389"/>
      <c r="L116" s="389"/>
      <c r="M116" s="389"/>
      <c r="N116" s="389"/>
      <c r="O116" s="389"/>
      <c r="P116" s="389"/>
      <c r="Q116" s="389"/>
      <c r="R116" s="389"/>
      <c r="S116" s="389"/>
      <c r="T116" s="389"/>
      <c r="U116" s="389"/>
      <c r="V116" s="389"/>
      <c r="W116" s="389"/>
      <c r="X116" s="389"/>
      <c r="Y116" s="389"/>
      <c r="Z116" s="389"/>
      <c r="AA116" s="389"/>
      <c r="AB116" s="389"/>
      <c r="AC116" s="389"/>
      <c r="AD116" s="389"/>
      <c r="AE116" s="389"/>
      <c r="AF116" s="389"/>
      <c r="AG116" s="389"/>
      <c r="AH116" s="389"/>
      <c r="AI116" s="389"/>
      <c r="AJ116" s="389"/>
      <c r="AK116" s="389"/>
      <c r="AL116" s="389"/>
      <c r="AM116" s="389"/>
      <c r="AN116" s="389"/>
      <c r="AO116" s="390"/>
      <c r="AP116" s="391" t="s">
        <v>194</v>
      </c>
      <c r="AQ116" s="392"/>
      <c r="AR116" s="392"/>
      <c r="AS116" s="392"/>
      <c r="AT116" s="392"/>
      <c r="AU116" s="392"/>
      <c r="AV116" s="392"/>
      <c r="AW116" s="392"/>
      <c r="AX116" s="392"/>
      <c r="AY116" s="392"/>
      <c r="AZ116" s="392"/>
      <c r="BA116" s="392"/>
      <c r="BB116" s="392"/>
      <c r="BC116" s="393"/>
      <c r="BD116" s="52"/>
      <c r="BE116" s="52"/>
      <c r="BF116" s="52"/>
      <c r="BG116" s="52"/>
      <c r="BH116" s="52"/>
      <c r="BI116" s="52"/>
      <c r="BJ116" s="52"/>
      <c r="BK116" s="52"/>
      <c r="BL116" s="52"/>
      <c r="BM116" s="52"/>
    </row>
    <row r="117" spans="1:65" s="183" customFormat="1" ht="134.25" customHeight="1" x14ac:dyDescent="0.4">
      <c r="A117" s="385" t="s">
        <v>111</v>
      </c>
      <c r="B117" s="386"/>
      <c r="C117" s="386"/>
      <c r="D117" s="386"/>
      <c r="E117" s="387"/>
      <c r="F117" s="388" t="s">
        <v>158</v>
      </c>
      <c r="G117" s="389"/>
      <c r="H117" s="389"/>
      <c r="I117" s="389"/>
      <c r="J117" s="389"/>
      <c r="K117" s="389"/>
      <c r="L117" s="389"/>
      <c r="M117" s="389"/>
      <c r="N117" s="389"/>
      <c r="O117" s="389"/>
      <c r="P117" s="389"/>
      <c r="Q117" s="389"/>
      <c r="R117" s="389"/>
      <c r="S117" s="389"/>
      <c r="T117" s="389"/>
      <c r="U117" s="389"/>
      <c r="V117" s="389"/>
      <c r="W117" s="389"/>
      <c r="X117" s="389"/>
      <c r="Y117" s="389"/>
      <c r="Z117" s="389"/>
      <c r="AA117" s="389"/>
      <c r="AB117" s="389"/>
      <c r="AC117" s="389"/>
      <c r="AD117" s="389"/>
      <c r="AE117" s="389"/>
      <c r="AF117" s="389"/>
      <c r="AG117" s="389"/>
      <c r="AH117" s="389"/>
      <c r="AI117" s="389"/>
      <c r="AJ117" s="389"/>
      <c r="AK117" s="389"/>
      <c r="AL117" s="389"/>
      <c r="AM117" s="389"/>
      <c r="AN117" s="389"/>
      <c r="AO117" s="390"/>
      <c r="AP117" s="391" t="s">
        <v>195</v>
      </c>
      <c r="AQ117" s="392"/>
      <c r="AR117" s="392"/>
      <c r="AS117" s="392"/>
      <c r="AT117" s="392"/>
      <c r="AU117" s="392"/>
      <c r="AV117" s="392"/>
      <c r="AW117" s="392"/>
      <c r="AX117" s="392"/>
      <c r="AY117" s="392"/>
      <c r="AZ117" s="392"/>
      <c r="BA117" s="392"/>
      <c r="BB117" s="392"/>
      <c r="BC117" s="393"/>
      <c r="BD117" s="180"/>
      <c r="BE117" s="180"/>
      <c r="BF117" s="181"/>
    </row>
    <row r="118" spans="1:65" s="183" customFormat="1" ht="43.5" customHeight="1" x14ac:dyDescent="0.4">
      <c r="A118" s="394" t="s">
        <v>112</v>
      </c>
      <c r="B118" s="395"/>
      <c r="C118" s="395"/>
      <c r="D118" s="395"/>
      <c r="E118" s="396"/>
      <c r="F118" s="403" t="s">
        <v>192</v>
      </c>
      <c r="G118" s="404"/>
      <c r="H118" s="404"/>
      <c r="I118" s="404"/>
      <c r="J118" s="404"/>
      <c r="K118" s="404"/>
      <c r="L118" s="404"/>
      <c r="M118" s="404"/>
      <c r="N118" s="404"/>
      <c r="O118" s="404"/>
      <c r="P118" s="404"/>
      <c r="Q118" s="404"/>
      <c r="R118" s="404"/>
      <c r="S118" s="404"/>
      <c r="T118" s="404"/>
      <c r="U118" s="404"/>
      <c r="V118" s="404"/>
      <c r="W118" s="404"/>
      <c r="X118" s="404"/>
      <c r="Y118" s="404"/>
      <c r="Z118" s="404"/>
      <c r="AA118" s="404"/>
      <c r="AB118" s="404"/>
      <c r="AC118" s="404"/>
      <c r="AD118" s="404"/>
      <c r="AE118" s="404"/>
      <c r="AF118" s="404"/>
      <c r="AG118" s="404"/>
      <c r="AH118" s="404"/>
      <c r="AI118" s="404"/>
      <c r="AJ118" s="404"/>
      <c r="AK118" s="404"/>
      <c r="AL118" s="404"/>
      <c r="AM118" s="404"/>
      <c r="AN118" s="404"/>
      <c r="AO118" s="405"/>
      <c r="AP118" s="412" t="s">
        <v>196</v>
      </c>
      <c r="AQ118" s="413"/>
      <c r="AR118" s="413"/>
      <c r="AS118" s="413"/>
      <c r="AT118" s="413"/>
      <c r="AU118" s="413"/>
      <c r="AV118" s="413"/>
      <c r="AW118" s="413"/>
      <c r="AX118" s="413"/>
      <c r="AY118" s="413"/>
      <c r="AZ118" s="413"/>
      <c r="BA118" s="413"/>
      <c r="BB118" s="413"/>
      <c r="BC118" s="414"/>
      <c r="BD118" s="180"/>
      <c r="BE118" s="180"/>
      <c r="BF118" s="181"/>
      <c r="BG118" s="185"/>
      <c r="BH118" s="186"/>
      <c r="BI118" s="186"/>
      <c r="BJ118" s="186"/>
      <c r="BK118" s="186"/>
      <c r="BL118" s="186"/>
      <c r="BM118" s="186"/>
    </row>
    <row r="119" spans="1:65" s="198" customFormat="1" ht="24.95" customHeight="1" x14ac:dyDescent="0.35">
      <c r="A119" s="397"/>
      <c r="B119" s="398"/>
      <c r="C119" s="398"/>
      <c r="D119" s="398"/>
      <c r="E119" s="399"/>
      <c r="F119" s="406"/>
      <c r="G119" s="407"/>
      <c r="H119" s="407"/>
      <c r="I119" s="407"/>
      <c r="J119" s="407"/>
      <c r="K119" s="407"/>
      <c r="L119" s="407"/>
      <c r="M119" s="407"/>
      <c r="N119" s="407"/>
      <c r="O119" s="407"/>
      <c r="P119" s="407"/>
      <c r="Q119" s="407"/>
      <c r="R119" s="407"/>
      <c r="S119" s="407"/>
      <c r="T119" s="407"/>
      <c r="U119" s="407"/>
      <c r="V119" s="407"/>
      <c r="W119" s="407"/>
      <c r="X119" s="407"/>
      <c r="Y119" s="407"/>
      <c r="Z119" s="407"/>
      <c r="AA119" s="407"/>
      <c r="AB119" s="407"/>
      <c r="AC119" s="407"/>
      <c r="AD119" s="407"/>
      <c r="AE119" s="407"/>
      <c r="AF119" s="407"/>
      <c r="AG119" s="407"/>
      <c r="AH119" s="407"/>
      <c r="AI119" s="407"/>
      <c r="AJ119" s="407"/>
      <c r="AK119" s="407"/>
      <c r="AL119" s="407"/>
      <c r="AM119" s="407"/>
      <c r="AN119" s="407"/>
      <c r="AO119" s="408"/>
      <c r="AP119" s="415"/>
      <c r="AQ119" s="416"/>
      <c r="AR119" s="416"/>
      <c r="AS119" s="416"/>
      <c r="AT119" s="416"/>
      <c r="AU119" s="416"/>
      <c r="AV119" s="416"/>
      <c r="AW119" s="416"/>
      <c r="AX119" s="416"/>
      <c r="AY119" s="416"/>
      <c r="AZ119" s="416"/>
      <c r="BA119" s="416"/>
      <c r="BB119" s="416"/>
      <c r="BC119" s="417"/>
      <c r="BD119" s="439"/>
      <c r="BE119" s="439"/>
      <c r="BF119" s="439"/>
      <c r="BG119" s="193"/>
      <c r="BH119" s="197"/>
      <c r="BI119" s="195"/>
      <c r="BJ119" s="195"/>
      <c r="BK119" s="193"/>
      <c r="BL119" s="193"/>
      <c r="BM119" s="193"/>
    </row>
    <row r="120" spans="1:65" s="198" customFormat="1" ht="71.25" customHeight="1" x14ac:dyDescent="0.35">
      <c r="A120" s="400"/>
      <c r="B120" s="401"/>
      <c r="C120" s="401"/>
      <c r="D120" s="401"/>
      <c r="E120" s="402"/>
      <c r="F120" s="409"/>
      <c r="G120" s="410"/>
      <c r="H120" s="410"/>
      <c r="I120" s="410"/>
      <c r="J120" s="410"/>
      <c r="K120" s="410"/>
      <c r="L120" s="410"/>
      <c r="M120" s="410"/>
      <c r="N120" s="410"/>
      <c r="O120" s="410"/>
      <c r="P120" s="410"/>
      <c r="Q120" s="410"/>
      <c r="R120" s="410"/>
      <c r="S120" s="410"/>
      <c r="T120" s="410"/>
      <c r="U120" s="410"/>
      <c r="V120" s="410"/>
      <c r="W120" s="410"/>
      <c r="X120" s="410"/>
      <c r="Y120" s="410"/>
      <c r="Z120" s="410"/>
      <c r="AA120" s="410"/>
      <c r="AB120" s="410"/>
      <c r="AC120" s="410"/>
      <c r="AD120" s="410"/>
      <c r="AE120" s="410"/>
      <c r="AF120" s="410"/>
      <c r="AG120" s="410"/>
      <c r="AH120" s="410"/>
      <c r="AI120" s="410"/>
      <c r="AJ120" s="410"/>
      <c r="AK120" s="410"/>
      <c r="AL120" s="410"/>
      <c r="AM120" s="410"/>
      <c r="AN120" s="410"/>
      <c r="AO120" s="411"/>
      <c r="AP120" s="418"/>
      <c r="AQ120" s="419"/>
      <c r="AR120" s="419"/>
      <c r="AS120" s="419"/>
      <c r="AT120" s="419"/>
      <c r="AU120" s="419"/>
      <c r="AV120" s="419"/>
      <c r="AW120" s="419"/>
      <c r="AX120" s="419"/>
      <c r="AY120" s="419"/>
      <c r="AZ120" s="419"/>
      <c r="BA120" s="419"/>
      <c r="BB120" s="419"/>
      <c r="BC120" s="420"/>
      <c r="BD120" s="180"/>
      <c r="BE120" s="180"/>
      <c r="BF120" s="180"/>
      <c r="BG120" s="193"/>
      <c r="BH120" s="197"/>
      <c r="BI120" s="195"/>
      <c r="BJ120" s="195"/>
      <c r="BK120" s="193"/>
      <c r="BL120" s="193"/>
      <c r="BM120" s="193"/>
    </row>
    <row r="121" spans="1:65" s="198" customFormat="1" ht="24.95" customHeight="1" x14ac:dyDescent="0.35">
      <c r="A121" s="49"/>
      <c r="B121" s="47"/>
      <c r="C121" s="47"/>
      <c r="D121" s="50"/>
      <c r="E121" s="51"/>
      <c r="F121" s="51"/>
      <c r="G121" s="51"/>
      <c r="H121" s="51"/>
      <c r="I121" s="51"/>
      <c r="J121" s="51"/>
      <c r="K121" s="51"/>
      <c r="L121" s="51"/>
      <c r="M121" s="51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189"/>
      <c r="BE121" s="189"/>
      <c r="BF121" s="189"/>
      <c r="BG121" s="189"/>
      <c r="BH121" s="189"/>
      <c r="BI121" s="189"/>
      <c r="BJ121" s="189"/>
      <c r="BK121" s="189"/>
      <c r="BL121" s="189"/>
      <c r="BM121" s="189"/>
    </row>
    <row r="122" spans="1:65" s="48" customFormat="1" ht="30" customHeight="1" x14ac:dyDescent="0.35">
      <c r="A122" s="49"/>
      <c r="B122" s="47"/>
      <c r="C122" s="47"/>
      <c r="D122" s="50"/>
      <c r="E122" s="380" t="s">
        <v>189</v>
      </c>
      <c r="F122" s="380"/>
      <c r="G122" s="380"/>
      <c r="H122" s="380"/>
      <c r="I122" s="380"/>
      <c r="J122" s="380"/>
      <c r="K122" s="380"/>
      <c r="L122" s="380"/>
      <c r="M122" s="380"/>
      <c r="N122" s="380"/>
      <c r="O122" s="380"/>
      <c r="P122" s="380"/>
      <c r="Q122" s="380"/>
      <c r="R122" s="380"/>
      <c r="S122" s="53"/>
      <c r="T122" s="53"/>
      <c r="U122" s="155"/>
      <c r="V122" s="155"/>
      <c r="W122" s="155"/>
      <c r="X122" s="156"/>
      <c r="Y122" s="381"/>
      <c r="Z122" s="381"/>
      <c r="AA122" s="381"/>
      <c r="AB122" s="381"/>
      <c r="AC122" s="381"/>
      <c r="AD122" s="381"/>
      <c r="AE122" s="381"/>
      <c r="AF122" s="381"/>
      <c r="AG122" s="381"/>
      <c r="AH122" s="52"/>
      <c r="AI122" s="382" t="s">
        <v>128</v>
      </c>
      <c r="AJ122" s="382"/>
      <c r="AK122" s="382"/>
      <c r="AL122" s="382"/>
      <c r="AM122" s="382"/>
      <c r="AN122" s="382"/>
      <c r="AO122" s="382"/>
      <c r="AP122" s="382"/>
      <c r="AQ122" s="382"/>
      <c r="AR122" s="382"/>
      <c r="AS122" s="382"/>
      <c r="AT122" s="382"/>
      <c r="AU122" s="52"/>
      <c r="AV122" s="52"/>
      <c r="AW122" s="52"/>
      <c r="AX122" s="52"/>
      <c r="AY122" s="52"/>
      <c r="AZ122" s="52"/>
      <c r="BA122" s="52"/>
      <c r="BB122" s="52"/>
      <c r="BC122" s="52"/>
      <c r="BD122" s="52"/>
      <c r="BE122" s="52"/>
      <c r="BF122" s="52"/>
      <c r="BG122" s="52"/>
      <c r="BH122" s="52"/>
      <c r="BI122" s="52"/>
      <c r="BJ122" s="52"/>
      <c r="BK122" s="52"/>
      <c r="BL122" s="52"/>
      <c r="BM122" s="52"/>
    </row>
    <row r="123" spans="1:65" s="48" customFormat="1" ht="18" customHeight="1" x14ac:dyDescent="0.35">
      <c r="A123" s="49"/>
      <c r="B123" s="47"/>
      <c r="C123" s="47"/>
      <c r="D123" s="50"/>
      <c r="E123" s="244"/>
      <c r="F123" s="244"/>
      <c r="G123" s="244"/>
      <c r="H123" s="244"/>
      <c r="I123" s="244"/>
      <c r="J123" s="244"/>
      <c r="K123" s="244"/>
      <c r="L123" s="244"/>
      <c r="M123" s="244"/>
      <c r="N123" s="245"/>
      <c r="O123" s="245"/>
      <c r="P123" s="245"/>
      <c r="Q123" s="245"/>
      <c r="R123" s="245"/>
      <c r="S123" s="52"/>
      <c r="T123" s="54"/>
      <c r="U123" s="55"/>
      <c r="V123" s="383"/>
      <c r="W123" s="383"/>
      <c r="X123" s="383"/>
      <c r="Y123" s="383"/>
      <c r="Z123" s="56"/>
      <c r="AA123" s="57"/>
      <c r="AB123" s="57"/>
      <c r="AC123" s="54"/>
      <c r="AD123" s="54"/>
      <c r="AE123" s="58"/>
      <c r="AF123" s="58"/>
      <c r="AG123" s="54"/>
      <c r="AH123" s="52"/>
      <c r="AI123" s="246"/>
      <c r="AJ123" s="246"/>
      <c r="AK123" s="246"/>
      <c r="AL123" s="246"/>
      <c r="AM123" s="246"/>
      <c r="AN123" s="246"/>
      <c r="AO123" s="246"/>
      <c r="AP123" s="246"/>
      <c r="AQ123" s="246"/>
      <c r="AR123" s="246"/>
      <c r="AS123" s="246"/>
      <c r="AT123" s="246"/>
      <c r="AU123" s="52"/>
      <c r="AV123" s="52"/>
      <c r="AW123" s="52"/>
      <c r="AX123" s="52"/>
      <c r="AY123" s="52"/>
      <c r="AZ123" s="52"/>
      <c r="BA123" s="52"/>
      <c r="BB123" s="52"/>
      <c r="BC123" s="52"/>
      <c r="BD123" s="52"/>
      <c r="BE123" s="52"/>
      <c r="BF123" s="52"/>
      <c r="BG123" s="52"/>
      <c r="BH123" s="52"/>
      <c r="BI123" s="52"/>
      <c r="BJ123" s="52"/>
      <c r="BK123" s="52"/>
      <c r="BL123" s="52"/>
      <c r="BM123" s="52"/>
    </row>
    <row r="124" spans="1:65" s="48" customFormat="1" ht="30" customHeight="1" x14ac:dyDescent="0.25">
      <c r="A124" s="49"/>
      <c r="B124" s="47"/>
      <c r="C124" s="47"/>
      <c r="D124" s="50"/>
      <c r="E124" s="247" t="s">
        <v>190</v>
      </c>
      <c r="F124" s="247"/>
      <c r="G124" s="247"/>
      <c r="H124" s="247"/>
      <c r="I124" s="247"/>
      <c r="J124" s="247"/>
      <c r="K124" s="247"/>
      <c r="L124" s="247"/>
      <c r="M124" s="247"/>
      <c r="N124" s="247"/>
      <c r="O124" s="247"/>
      <c r="P124" s="247"/>
      <c r="Q124" s="247"/>
      <c r="R124" s="247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384" t="s">
        <v>128</v>
      </c>
      <c r="AJ124" s="384"/>
      <c r="AK124" s="384"/>
      <c r="AL124" s="384"/>
      <c r="AM124" s="384"/>
      <c r="AN124" s="384"/>
      <c r="AO124" s="384"/>
      <c r="AP124" s="384"/>
      <c r="AQ124" s="384"/>
      <c r="AR124" s="384"/>
      <c r="AS124" s="384"/>
      <c r="AT124" s="384"/>
      <c r="AU124" s="52"/>
      <c r="AV124" s="52"/>
      <c r="AW124" s="52"/>
      <c r="AX124" s="52"/>
      <c r="AY124" s="52"/>
      <c r="AZ124" s="52"/>
      <c r="BA124" s="52"/>
      <c r="BB124" s="52"/>
      <c r="BC124" s="52"/>
      <c r="BD124" s="52"/>
      <c r="BE124" s="52"/>
      <c r="BF124" s="52"/>
      <c r="BG124" s="52"/>
      <c r="BH124" s="52"/>
      <c r="BI124" s="52"/>
      <c r="BJ124" s="52"/>
      <c r="BK124" s="52"/>
      <c r="BL124" s="52"/>
      <c r="BM124" s="52"/>
    </row>
    <row r="125" spans="1:65" s="198" customFormat="1" ht="24.95" customHeight="1" x14ac:dyDescent="0.35">
      <c r="A125" s="49"/>
      <c r="B125" s="47"/>
      <c r="C125" s="47"/>
      <c r="D125" s="50"/>
      <c r="E125" s="51"/>
      <c r="F125" s="51"/>
      <c r="G125" s="51"/>
      <c r="H125" s="51"/>
      <c r="I125" s="51"/>
      <c r="J125" s="51"/>
      <c r="K125" s="51"/>
      <c r="L125" s="51"/>
      <c r="M125" s="51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  <c r="BB125" s="52"/>
      <c r="BC125" s="52"/>
      <c r="BD125" s="189"/>
      <c r="BE125" s="189"/>
      <c r="BF125" s="189"/>
      <c r="BG125" s="189"/>
      <c r="BH125" s="189"/>
      <c r="BI125" s="189"/>
      <c r="BJ125" s="189"/>
      <c r="BK125" s="189"/>
      <c r="BL125" s="189"/>
      <c r="BM125" s="189"/>
    </row>
    <row r="126" spans="1:65" s="198" customFormat="1" ht="24.95" hidden="1" customHeight="1" x14ac:dyDescent="0.35">
      <c r="A126" s="49"/>
      <c r="B126" s="47"/>
      <c r="C126" s="47"/>
      <c r="D126" s="50"/>
      <c r="E126" s="569" t="s">
        <v>63</v>
      </c>
      <c r="F126" s="569"/>
      <c r="G126" s="569"/>
      <c r="H126" s="569"/>
      <c r="I126" s="569"/>
      <c r="J126" s="569"/>
      <c r="K126" s="569"/>
      <c r="L126" s="569"/>
      <c r="M126" s="569"/>
      <c r="N126" s="569"/>
      <c r="O126" s="569"/>
      <c r="P126" s="569"/>
      <c r="Q126" s="569"/>
      <c r="R126" s="569"/>
      <c r="S126" s="53"/>
      <c r="T126" s="53"/>
      <c r="U126" s="155"/>
      <c r="V126" s="155"/>
      <c r="W126" s="155"/>
      <c r="X126" s="156"/>
      <c r="Y126" s="381" t="s">
        <v>128</v>
      </c>
      <c r="Z126" s="381"/>
      <c r="AA126" s="381"/>
      <c r="AB126" s="381"/>
      <c r="AC126" s="381"/>
      <c r="AD126" s="381"/>
      <c r="AE126" s="381"/>
      <c r="AF126" s="381"/>
      <c r="AG126" s="381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  <c r="BB126" s="52"/>
      <c r="BC126" s="52"/>
      <c r="BD126" s="189"/>
      <c r="BE126" s="189"/>
      <c r="BF126" s="189"/>
      <c r="BG126" s="189"/>
      <c r="BH126" s="189"/>
      <c r="BI126" s="189"/>
      <c r="BJ126" s="189"/>
      <c r="BK126" s="189"/>
      <c r="BL126" s="189"/>
      <c r="BM126" s="200"/>
    </row>
    <row r="127" spans="1:65" s="198" customFormat="1" ht="24.95" hidden="1" customHeight="1" x14ac:dyDescent="0.35">
      <c r="A127" s="49"/>
      <c r="B127" s="47"/>
      <c r="C127" s="47"/>
      <c r="D127" s="50"/>
      <c r="E127" s="51"/>
      <c r="F127" s="51"/>
      <c r="G127" s="51"/>
      <c r="H127" s="51"/>
      <c r="I127" s="51"/>
      <c r="J127" s="51"/>
      <c r="K127" s="51"/>
      <c r="L127" s="51"/>
      <c r="M127" s="51"/>
      <c r="N127" s="52"/>
      <c r="O127" s="52"/>
      <c r="P127" s="52"/>
      <c r="Q127" s="52"/>
      <c r="R127" s="52"/>
      <c r="S127" s="52"/>
      <c r="T127" s="54"/>
      <c r="U127" s="55"/>
      <c r="V127" s="383"/>
      <c r="W127" s="383"/>
      <c r="X127" s="383"/>
      <c r="Y127" s="383"/>
      <c r="Z127" s="56"/>
      <c r="AA127" s="57"/>
      <c r="AB127" s="57"/>
      <c r="AC127" s="54"/>
      <c r="AD127" s="54"/>
      <c r="AE127" s="58"/>
      <c r="AF127" s="58"/>
      <c r="AG127" s="54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/>
      <c r="BD127" s="189"/>
      <c r="BE127" s="189"/>
      <c r="BF127" s="189"/>
      <c r="BG127" s="189"/>
      <c r="BH127" s="189"/>
      <c r="BI127" s="189"/>
      <c r="BJ127" s="189"/>
      <c r="BK127" s="189"/>
      <c r="BL127" s="189"/>
      <c r="BM127" s="200"/>
    </row>
    <row r="128" spans="1:65" s="198" customFormat="1" ht="24.95" hidden="1" customHeight="1" x14ac:dyDescent="0.35">
      <c r="A128" s="49"/>
      <c r="B128" s="47"/>
      <c r="C128" s="47"/>
      <c r="D128" s="50"/>
      <c r="E128" s="51"/>
      <c r="F128" s="51"/>
      <c r="G128" s="51"/>
      <c r="H128" s="51"/>
      <c r="I128" s="51"/>
      <c r="J128" s="51"/>
      <c r="K128" s="51"/>
      <c r="L128" s="51"/>
      <c r="M128" s="51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  <c r="BB128" s="52"/>
      <c r="BC128" s="52"/>
      <c r="BD128" s="189"/>
      <c r="BE128" s="189"/>
      <c r="BF128" s="189"/>
      <c r="BG128" s="189"/>
      <c r="BH128" s="189"/>
      <c r="BI128" s="189"/>
      <c r="BJ128" s="189"/>
      <c r="BK128" s="189"/>
      <c r="BL128" s="189"/>
      <c r="BM128" s="189"/>
    </row>
    <row r="129" spans="1:65" s="198" customFormat="1" ht="24.95" hidden="1" customHeight="1" x14ac:dyDescent="0.4">
      <c r="A129" s="176"/>
      <c r="B129" s="177"/>
      <c r="C129" s="177"/>
      <c r="D129" s="178"/>
      <c r="E129" s="179" t="s">
        <v>130</v>
      </c>
      <c r="F129" s="179"/>
      <c r="G129" s="179"/>
      <c r="H129" s="179"/>
      <c r="I129" s="179"/>
      <c r="J129" s="179"/>
      <c r="K129" s="179"/>
      <c r="L129" s="179"/>
      <c r="M129" s="179"/>
      <c r="N129" s="179"/>
      <c r="O129" s="179"/>
      <c r="P129" s="179"/>
      <c r="Q129" s="179"/>
      <c r="R129" s="179"/>
      <c r="S129" s="179"/>
      <c r="T129" s="179"/>
      <c r="U129" s="180"/>
      <c r="V129" s="180"/>
      <c r="W129" s="180"/>
      <c r="X129" s="182" t="s">
        <v>127</v>
      </c>
      <c r="Y129" s="182"/>
      <c r="Z129" s="206"/>
      <c r="AA129" s="206"/>
      <c r="AB129" s="206"/>
      <c r="AC129" s="186"/>
      <c r="AD129" s="182"/>
      <c r="AE129" s="182"/>
      <c r="AF129" s="186"/>
      <c r="AG129" s="182"/>
      <c r="AH129" s="184"/>
      <c r="AI129" s="472" t="s">
        <v>129</v>
      </c>
      <c r="AJ129" s="472"/>
      <c r="AK129" s="472"/>
      <c r="AL129" s="472"/>
      <c r="AM129" s="472"/>
      <c r="AN129" s="472"/>
      <c r="AO129" s="472"/>
      <c r="AP129" s="472"/>
      <c r="AQ129" s="472"/>
      <c r="AR129" s="472"/>
      <c r="AS129" s="472"/>
      <c r="AT129" s="472"/>
      <c r="AU129" s="472"/>
      <c r="AV129" s="472"/>
      <c r="AW129" s="472"/>
      <c r="AX129" s="472"/>
      <c r="AY129" s="472"/>
      <c r="AZ129" s="472"/>
      <c r="BA129" s="472"/>
      <c r="BB129" s="472"/>
      <c r="BC129" s="180"/>
      <c r="BD129" s="189"/>
      <c r="BE129" s="189"/>
      <c r="BF129" s="189"/>
      <c r="BG129" s="381" t="s">
        <v>128</v>
      </c>
      <c r="BH129" s="381"/>
      <c r="BI129" s="381"/>
      <c r="BJ129" s="381"/>
      <c r="BK129" s="381"/>
      <c r="BL129" s="381"/>
      <c r="BM129" s="381"/>
    </row>
    <row r="130" spans="1:65" s="198" customFormat="1" ht="24.95" hidden="1" customHeight="1" x14ac:dyDescent="0.4">
      <c r="A130" s="176"/>
      <c r="B130" s="177"/>
      <c r="C130" s="177"/>
      <c r="D130" s="178"/>
      <c r="E130" s="179"/>
      <c r="F130" s="179"/>
      <c r="G130" s="179"/>
      <c r="H130" s="179"/>
      <c r="I130" s="179"/>
      <c r="J130" s="179"/>
      <c r="K130" s="179"/>
      <c r="L130" s="179"/>
      <c r="M130" s="179"/>
      <c r="N130" s="179"/>
      <c r="O130" s="179"/>
      <c r="P130" s="179"/>
      <c r="Q130" s="179"/>
      <c r="R130" s="179"/>
      <c r="S130" s="179"/>
      <c r="T130" s="179"/>
      <c r="U130" s="180"/>
      <c r="V130" s="180"/>
      <c r="W130" s="180"/>
      <c r="X130" s="207"/>
      <c r="Y130" s="182"/>
      <c r="Z130" s="182"/>
      <c r="AA130" s="206"/>
      <c r="AB130" s="206"/>
      <c r="AC130" s="186"/>
      <c r="AD130" s="182"/>
      <c r="AE130" s="182"/>
      <c r="AF130" s="186"/>
      <c r="AG130" s="182"/>
      <c r="AH130" s="184"/>
      <c r="AI130" s="187"/>
      <c r="AJ130" s="187"/>
      <c r="AK130" s="187"/>
      <c r="AL130" s="187"/>
      <c r="AM130" s="187"/>
      <c r="AN130" s="187"/>
      <c r="AO130" s="187"/>
      <c r="AP130" s="187"/>
      <c r="AQ130" s="187"/>
      <c r="AR130" s="187"/>
      <c r="AS130" s="187"/>
      <c r="AT130" s="187"/>
      <c r="AU130" s="187"/>
      <c r="AV130" s="187"/>
      <c r="AW130" s="187"/>
      <c r="AX130" s="187"/>
      <c r="AY130" s="187"/>
      <c r="AZ130" s="187"/>
      <c r="BA130" s="187"/>
      <c r="BB130" s="187"/>
      <c r="BC130" s="180"/>
      <c r="BD130" s="189"/>
      <c r="BE130" s="189"/>
      <c r="BF130" s="200"/>
      <c r="BG130" s="189"/>
      <c r="BH130" s="189"/>
      <c r="BI130" s="189"/>
      <c r="BJ130" s="189"/>
      <c r="BK130" s="189"/>
      <c r="BL130" s="189"/>
      <c r="BM130" s="200"/>
    </row>
    <row r="131" spans="1:65" s="198" customFormat="1" ht="24.95" hidden="1" customHeight="1" x14ac:dyDescent="0.4">
      <c r="A131" s="188"/>
      <c r="B131" s="189"/>
      <c r="C131" s="189"/>
      <c r="D131" s="178"/>
      <c r="E131" s="179" t="s">
        <v>131</v>
      </c>
      <c r="F131" s="190"/>
      <c r="G131" s="190"/>
      <c r="H131" s="190"/>
      <c r="I131" s="190"/>
      <c r="J131" s="190"/>
      <c r="K131" s="190"/>
      <c r="L131" s="190"/>
      <c r="M131" s="190"/>
      <c r="N131" s="191"/>
      <c r="O131" s="192"/>
      <c r="P131" s="192"/>
      <c r="Q131" s="191"/>
      <c r="R131" s="193"/>
      <c r="S131" s="193"/>
      <c r="T131" s="193"/>
      <c r="U131" s="180"/>
      <c r="V131" s="194"/>
      <c r="W131" s="194"/>
      <c r="X131" s="439" t="s">
        <v>136</v>
      </c>
      <c r="Y131" s="439"/>
      <c r="Z131" s="439"/>
      <c r="AA131" s="439"/>
      <c r="AB131" s="439"/>
      <c r="AC131" s="439"/>
      <c r="AD131" s="439"/>
      <c r="AE131" s="439"/>
      <c r="AF131" s="439"/>
      <c r="AG131" s="439"/>
      <c r="AH131" s="195"/>
      <c r="AI131" s="193"/>
      <c r="AJ131" s="196"/>
      <c r="AK131" s="196"/>
      <c r="AL131" s="196"/>
      <c r="AM131" s="196"/>
      <c r="AN131" s="196"/>
      <c r="AO131" s="196"/>
      <c r="AP131" s="196"/>
      <c r="AQ131" s="180"/>
      <c r="AR131" s="180"/>
      <c r="AS131" s="180"/>
      <c r="AT131" s="180"/>
      <c r="AU131" s="180"/>
      <c r="AV131" s="180"/>
      <c r="AW131" s="180"/>
      <c r="AX131" s="180"/>
      <c r="AY131" s="180"/>
      <c r="AZ131" s="180"/>
      <c r="BA131" s="180"/>
      <c r="BB131" s="180"/>
      <c r="BC131" s="180"/>
      <c r="BD131" s="189"/>
      <c r="BE131" s="189"/>
      <c r="BF131" s="189"/>
      <c r="BG131" s="189"/>
      <c r="BH131" s="189"/>
      <c r="BI131" s="189"/>
      <c r="BJ131" s="189"/>
      <c r="BK131" s="189"/>
      <c r="BL131" s="189"/>
      <c r="BM131" s="189"/>
    </row>
    <row r="132" spans="1:65" s="198" customFormat="1" ht="24.95" hidden="1" customHeight="1" x14ac:dyDescent="0.4">
      <c r="A132" s="188"/>
      <c r="B132" s="189"/>
      <c r="C132" s="189"/>
      <c r="D132" s="178"/>
      <c r="E132" s="179"/>
      <c r="F132" s="190"/>
      <c r="G132" s="190"/>
      <c r="H132" s="190"/>
      <c r="I132" s="190"/>
      <c r="J132" s="190"/>
      <c r="K132" s="190"/>
      <c r="L132" s="190"/>
      <c r="M132" s="190"/>
      <c r="N132" s="191"/>
      <c r="O132" s="192"/>
      <c r="P132" s="192"/>
      <c r="Q132" s="191"/>
      <c r="R132" s="193"/>
      <c r="S132" s="193"/>
      <c r="T132" s="193"/>
      <c r="U132" s="180"/>
      <c r="V132" s="199"/>
      <c r="W132" s="199"/>
      <c r="X132" s="180"/>
      <c r="Y132" s="180"/>
      <c r="Z132" s="208"/>
      <c r="AA132" s="208"/>
      <c r="AB132" s="208"/>
      <c r="AC132" s="208"/>
      <c r="AD132" s="208"/>
      <c r="AE132" s="209"/>
      <c r="AF132" s="209"/>
      <c r="AG132" s="208"/>
      <c r="AH132" s="195"/>
      <c r="AI132" s="193"/>
      <c r="AJ132" s="196"/>
      <c r="AK132" s="196"/>
      <c r="AL132" s="196"/>
      <c r="AM132" s="196"/>
      <c r="AN132" s="196"/>
      <c r="AO132" s="196"/>
      <c r="AP132" s="196"/>
      <c r="AQ132" s="180"/>
      <c r="AR132" s="180"/>
      <c r="AS132" s="180"/>
      <c r="AT132" s="180"/>
      <c r="AU132" s="180"/>
      <c r="AV132" s="180"/>
      <c r="AW132" s="180"/>
      <c r="AX132" s="180"/>
      <c r="AY132" s="180"/>
      <c r="AZ132" s="180"/>
      <c r="BA132" s="180"/>
      <c r="BB132" s="180"/>
      <c r="BC132" s="180"/>
      <c r="BD132" s="189"/>
      <c r="BE132" s="189"/>
      <c r="BF132" s="189"/>
      <c r="BG132" s="189"/>
      <c r="BH132" s="189"/>
      <c r="BI132" s="189"/>
      <c r="BJ132" s="189"/>
      <c r="BK132" s="189"/>
      <c r="BL132" s="189"/>
      <c r="BM132" s="189"/>
    </row>
    <row r="133" spans="1:65" ht="26.25" hidden="1" x14ac:dyDescent="0.4">
      <c r="A133" s="188"/>
      <c r="B133" s="189"/>
      <c r="C133" s="189"/>
      <c r="D133" s="189"/>
      <c r="E133" s="179" t="s">
        <v>132</v>
      </c>
      <c r="F133" s="177"/>
      <c r="G133" s="177"/>
      <c r="H133" s="177"/>
      <c r="I133" s="177"/>
      <c r="J133" s="177"/>
      <c r="K133" s="177"/>
      <c r="L133" s="177"/>
      <c r="M133" s="177"/>
      <c r="N133" s="177"/>
      <c r="O133" s="177"/>
      <c r="P133" s="177"/>
      <c r="Q133" s="177"/>
      <c r="R133" s="177"/>
      <c r="S133" s="177"/>
      <c r="T133" s="177"/>
      <c r="U133" s="177"/>
      <c r="V133" s="177"/>
      <c r="W133" s="177"/>
      <c r="X133" s="210" t="s">
        <v>137</v>
      </c>
      <c r="Y133" s="210"/>
      <c r="Z133" s="210"/>
      <c r="AA133" s="210"/>
      <c r="AB133" s="210"/>
      <c r="AC133" s="210"/>
      <c r="AD133" s="210"/>
      <c r="AE133" s="210"/>
      <c r="AF133" s="210"/>
      <c r="AG133" s="210"/>
      <c r="AH133" s="177"/>
      <c r="AI133" s="177"/>
      <c r="AJ133" s="177"/>
      <c r="AK133" s="177"/>
      <c r="AL133" s="177"/>
      <c r="AM133" s="177"/>
      <c r="AN133" s="189"/>
      <c r="AO133" s="189"/>
      <c r="AP133" s="189"/>
      <c r="AQ133" s="189"/>
      <c r="AR133" s="189"/>
      <c r="AS133" s="189"/>
      <c r="AT133" s="189"/>
      <c r="AU133" s="189"/>
      <c r="AV133" s="189"/>
      <c r="AW133" s="189"/>
      <c r="AX133" s="189"/>
      <c r="AY133" s="189"/>
      <c r="AZ133" s="189"/>
      <c r="BA133" s="189"/>
      <c r="BB133" s="189"/>
      <c r="BC133" s="189"/>
      <c r="BE133" s="14"/>
      <c r="BF133" s="14"/>
    </row>
    <row r="134" spans="1:65" ht="26.25" hidden="1" x14ac:dyDescent="0.4">
      <c r="A134" s="188"/>
      <c r="B134" s="189"/>
      <c r="C134" s="189"/>
      <c r="D134" s="189"/>
      <c r="E134" s="179"/>
      <c r="F134" s="177"/>
      <c r="G134" s="177"/>
      <c r="H134" s="177"/>
      <c r="I134" s="177"/>
      <c r="J134" s="177"/>
      <c r="K134" s="177"/>
      <c r="L134" s="177"/>
      <c r="M134" s="177"/>
      <c r="N134" s="177"/>
      <c r="O134" s="177"/>
      <c r="P134" s="177"/>
      <c r="Q134" s="177"/>
      <c r="R134" s="177"/>
      <c r="S134" s="177"/>
      <c r="T134" s="177"/>
      <c r="U134" s="177"/>
      <c r="V134" s="177"/>
      <c r="W134" s="177"/>
      <c r="X134" s="210"/>
      <c r="Y134" s="210"/>
      <c r="Z134" s="210"/>
      <c r="AA134" s="210"/>
      <c r="AB134" s="210"/>
      <c r="AC134" s="210"/>
      <c r="AD134" s="210"/>
      <c r="AE134" s="210"/>
      <c r="AF134" s="210"/>
      <c r="AG134" s="210"/>
      <c r="AH134" s="177"/>
      <c r="AI134" s="177"/>
      <c r="AJ134" s="177"/>
      <c r="AK134" s="177"/>
      <c r="AL134" s="177"/>
      <c r="AM134" s="177"/>
      <c r="AN134" s="189"/>
      <c r="AO134" s="189"/>
      <c r="AP134" s="189"/>
      <c r="AQ134" s="189"/>
      <c r="AR134" s="189"/>
      <c r="AS134" s="189"/>
      <c r="AT134" s="189"/>
      <c r="AU134" s="189"/>
      <c r="AV134" s="189"/>
      <c r="AW134" s="189"/>
      <c r="AX134" s="189"/>
      <c r="AY134" s="189"/>
      <c r="AZ134" s="189"/>
      <c r="BA134" s="189"/>
      <c r="BB134" s="189"/>
      <c r="BC134" s="189"/>
    </row>
    <row r="135" spans="1:65" ht="26.25" hidden="1" x14ac:dyDescent="0.4">
      <c r="A135" s="189"/>
      <c r="B135" s="189"/>
      <c r="C135" s="189"/>
      <c r="D135" s="189"/>
      <c r="E135" s="179" t="s">
        <v>133</v>
      </c>
      <c r="F135" s="177"/>
      <c r="G135" s="177"/>
      <c r="H135" s="177"/>
      <c r="I135" s="177"/>
      <c r="J135" s="177"/>
      <c r="K135" s="177"/>
      <c r="L135" s="177"/>
      <c r="M135" s="177"/>
      <c r="N135" s="177"/>
      <c r="O135" s="177"/>
      <c r="P135" s="177"/>
      <c r="Q135" s="177"/>
      <c r="R135" s="177"/>
      <c r="S135" s="177"/>
      <c r="T135" s="177"/>
      <c r="U135" s="177"/>
      <c r="V135" s="177"/>
      <c r="W135" s="177"/>
      <c r="X135" s="210" t="s">
        <v>138</v>
      </c>
      <c r="Y135" s="210"/>
      <c r="Z135" s="210"/>
      <c r="AA135" s="210"/>
      <c r="AB135" s="210"/>
      <c r="AC135" s="210"/>
      <c r="AD135" s="210"/>
      <c r="AE135" s="210"/>
      <c r="AF135" s="210"/>
      <c r="AG135" s="210"/>
      <c r="AH135" s="177"/>
      <c r="AI135" s="177"/>
      <c r="AJ135" s="177"/>
      <c r="AK135" s="177"/>
      <c r="AL135" s="177"/>
      <c r="AM135" s="177"/>
      <c r="AN135" s="189"/>
      <c r="AO135" s="189"/>
      <c r="AP135" s="189"/>
      <c r="AQ135" s="189"/>
      <c r="AR135" s="189"/>
      <c r="AS135" s="189"/>
      <c r="AT135" s="189"/>
      <c r="AU135" s="189"/>
      <c r="AV135" s="189"/>
      <c r="AW135" s="177"/>
      <c r="AX135" s="189"/>
      <c r="AY135" s="189"/>
      <c r="AZ135" s="189"/>
      <c r="BA135" s="189"/>
      <c r="BB135" s="189"/>
      <c r="BC135" s="189"/>
    </row>
    <row r="136" spans="1:65" ht="26.25" hidden="1" x14ac:dyDescent="0.4">
      <c r="A136" s="189"/>
      <c r="B136" s="189"/>
      <c r="C136" s="189"/>
      <c r="D136" s="189"/>
      <c r="E136" s="179"/>
      <c r="F136" s="177"/>
      <c r="G136" s="177"/>
      <c r="H136" s="177"/>
      <c r="I136" s="177"/>
      <c r="J136" s="177"/>
      <c r="K136" s="177"/>
      <c r="L136" s="177"/>
      <c r="M136" s="177"/>
      <c r="N136" s="177"/>
      <c r="O136" s="177"/>
      <c r="P136" s="177"/>
      <c r="Q136" s="177"/>
      <c r="R136" s="177"/>
      <c r="S136" s="177"/>
      <c r="T136" s="177"/>
      <c r="U136" s="177"/>
      <c r="V136" s="177"/>
      <c r="W136" s="177"/>
      <c r="X136" s="210"/>
      <c r="Y136" s="210"/>
      <c r="Z136" s="210"/>
      <c r="AA136" s="210"/>
      <c r="AB136" s="210"/>
      <c r="AC136" s="210"/>
      <c r="AD136" s="210"/>
      <c r="AE136" s="210"/>
      <c r="AF136" s="210"/>
      <c r="AG136" s="210"/>
      <c r="AH136" s="177"/>
      <c r="AI136" s="177"/>
      <c r="AJ136" s="177"/>
      <c r="AK136" s="177"/>
      <c r="AL136" s="177"/>
      <c r="AM136" s="177"/>
      <c r="AN136" s="189"/>
      <c r="AO136" s="189"/>
      <c r="AP136" s="189"/>
      <c r="AQ136" s="189"/>
      <c r="AR136" s="189"/>
      <c r="AS136" s="189"/>
      <c r="AT136" s="189"/>
      <c r="AU136" s="189"/>
      <c r="AV136" s="189"/>
      <c r="AW136" s="177"/>
      <c r="AX136" s="189"/>
      <c r="AY136" s="189"/>
      <c r="AZ136" s="189"/>
      <c r="BA136" s="189"/>
      <c r="BB136" s="189"/>
      <c r="BC136" s="189"/>
    </row>
    <row r="137" spans="1:65" ht="26.25" hidden="1" x14ac:dyDescent="0.4">
      <c r="A137" s="189"/>
      <c r="B137" s="189"/>
      <c r="C137" s="189"/>
      <c r="D137" s="189"/>
      <c r="E137" s="179" t="s">
        <v>135</v>
      </c>
      <c r="F137" s="177"/>
      <c r="G137" s="177"/>
      <c r="H137" s="177"/>
      <c r="I137" s="177"/>
      <c r="J137" s="177"/>
      <c r="K137" s="177"/>
      <c r="L137" s="177"/>
      <c r="M137" s="177"/>
      <c r="N137" s="177"/>
      <c r="O137" s="177"/>
      <c r="P137" s="177"/>
      <c r="Q137" s="177"/>
      <c r="R137" s="177"/>
      <c r="S137" s="177"/>
      <c r="T137" s="177"/>
      <c r="U137" s="177"/>
      <c r="V137" s="177"/>
      <c r="W137" s="177"/>
      <c r="X137" s="210" t="s">
        <v>139</v>
      </c>
      <c r="Y137" s="210"/>
      <c r="Z137" s="210"/>
      <c r="AA137" s="210"/>
      <c r="AB137" s="210"/>
      <c r="AC137" s="210"/>
      <c r="AD137" s="210"/>
      <c r="AE137" s="210"/>
      <c r="AF137" s="210"/>
      <c r="AG137" s="210"/>
      <c r="AH137" s="205"/>
      <c r="AI137" s="177"/>
      <c r="AJ137" s="177"/>
      <c r="AK137" s="177"/>
      <c r="AL137" s="177"/>
      <c r="AM137" s="177"/>
      <c r="AN137" s="189"/>
      <c r="AO137" s="189"/>
      <c r="AP137" s="189"/>
      <c r="AQ137" s="189"/>
      <c r="AR137" s="189"/>
      <c r="AS137" s="189"/>
      <c r="AT137" s="189"/>
      <c r="AU137" s="189"/>
      <c r="AV137" s="189"/>
      <c r="AW137" s="189"/>
      <c r="AX137" s="189"/>
      <c r="AY137" s="189"/>
      <c r="AZ137" s="189"/>
      <c r="BA137" s="189"/>
      <c r="BB137" s="189"/>
      <c r="BC137" s="189"/>
    </row>
    <row r="138" spans="1:65" ht="26.25" hidden="1" x14ac:dyDescent="0.4">
      <c r="A138" s="189"/>
      <c r="B138" s="189"/>
      <c r="C138" s="189"/>
      <c r="D138" s="189"/>
      <c r="E138" s="179"/>
      <c r="F138" s="177"/>
      <c r="G138" s="177"/>
      <c r="H138" s="177"/>
      <c r="I138" s="177"/>
      <c r="J138" s="177"/>
      <c r="K138" s="177"/>
      <c r="L138" s="177"/>
      <c r="M138" s="177"/>
      <c r="N138" s="177"/>
      <c r="O138" s="177"/>
      <c r="P138" s="177"/>
      <c r="Q138" s="177"/>
      <c r="R138" s="177"/>
      <c r="S138" s="177"/>
      <c r="T138" s="177"/>
      <c r="U138" s="177"/>
      <c r="V138" s="177"/>
      <c r="W138" s="177"/>
      <c r="X138" s="210"/>
      <c r="Y138" s="210"/>
      <c r="Z138" s="210"/>
      <c r="AA138" s="210"/>
      <c r="AB138" s="210"/>
      <c r="AC138" s="210"/>
      <c r="AD138" s="210"/>
      <c r="AE138" s="210"/>
      <c r="AF138" s="210"/>
      <c r="AG138" s="210"/>
      <c r="AH138" s="177"/>
      <c r="AI138" s="177"/>
      <c r="AJ138" s="177"/>
      <c r="AK138" s="177"/>
      <c r="AL138" s="177"/>
      <c r="AM138" s="177"/>
      <c r="AN138" s="189"/>
      <c r="AO138" s="189"/>
      <c r="AP138" s="189"/>
      <c r="AQ138" s="189"/>
      <c r="AR138" s="189"/>
      <c r="AS138" s="189"/>
      <c r="AT138" s="189"/>
      <c r="AU138" s="189"/>
      <c r="AV138" s="189"/>
      <c r="AW138" s="189"/>
      <c r="AX138" s="189"/>
      <c r="AY138" s="189"/>
      <c r="AZ138" s="189"/>
      <c r="BA138" s="189"/>
      <c r="BB138" s="189"/>
      <c r="BC138" s="189"/>
    </row>
    <row r="139" spans="1:65" ht="26.25" hidden="1" x14ac:dyDescent="0.4">
      <c r="A139" s="189"/>
      <c r="B139" s="189"/>
      <c r="C139" s="189"/>
      <c r="D139" s="189"/>
      <c r="E139" s="179" t="s">
        <v>134</v>
      </c>
      <c r="F139" s="177"/>
      <c r="G139" s="177"/>
      <c r="H139" s="177"/>
      <c r="I139" s="177"/>
      <c r="J139" s="177"/>
      <c r="K139" s="177"/>
      <c r="L139" s="177"/>
      <c r="M139" s="177"/>
      <c r="N139" s="177"/>
      <c r="O139" s="177"/>
      <c r="P139" s="177"/>
      <c r="Q139" s="177"/>
      <c r="R139" s="177"/>
      <c r="S139" s="177"/>
      <c r="T139" s="177"/>
      <c r="U139" s="177"/>
      <c r="V139" s="177"/>
      <c r="W139" s="177"/>
      <c r="X139" s="210" t="s">
        <v>140</v>
      </c>
      <c r="Y139" s="210"/>
      <c r="Z139" s="210"/>
      <c r="AA139" s="210"/>
      <c r="AB139" s="210"/>
      <c r="AC139" s="210"/>
      <c r="AD139" s="210"/>
      <c r="AE139" s="210"/>
      <c r="AF139" s="210"/>
      <c r="AG139" s="210"/>
      <c r="AH139" s="177"/>
      <c r="AI139" s="177"/>
      <c r="AJ139" s="177"/>
      <c r="AK139" s="177"/>
      <c r="AL139" s="177"/>
      <c r="AM139" s="177"/>
      <c r="AN139" s="189"/>
      <c r="AO139" s="189"/>
      <c r="AP139" s="189"/>
      <c r="AQ139" s="189"/>
      <c r="AR139" s="189"/>
      <c r="AS139" s="189"/>
      <c r="AT139" s="189"/>
      <c r="AU139" s="189"/>
      <c r="AV139" s="189"/>
      <c r="AW139" s="189"/>
      <c r="AX139" s="189"/>
      <c r="AY139" s="189"/>
      <c r="AZ139" s="189"/>
      <c r="BA139" s="189"/>
      <c r="BB139" s="189"/>
      <c r="BC139" s="189"/>
    </row>
    <row r="140" spans="1:65" ht="25.5" hidden="1" x14ac:dyDescent="0.35">
      <c r="A140" s="189"/>
      <c r="B140" s="189"/>
      <c r="C140" s="189"/>
      <c r="D140" s="189"/>
      <c r="E140" s="189"/>
      <c r="F140" s="189"/>
      <c r="G140" s="189"/>
      <c r="H140" s="189"/>
      <c r="I140" s="189"/>
      <c r="J140" s="189"/>
      <c r="K140" s="189"/>
      <c r="L140" s="189"/>
      <c r="M140" s="189"/>
      <c r="N140" s="189"/>
      <c r="O140" s="189"/>
      <c r="P140" s="189"/>
      <c r="Q140" s="189"/>
      <c r="R140" s="189"/>
      <c r="S140" s="189"/>
      <c r="T140" s="201"/>
      <c r="U140" s="201"/>
      <c r="V140" s="202"/>
      <c r="W140" s="202"/>
      <c r="X140" s="211"/>
      <c r="Y140" s="211"/>
      <c r="Z140" s="211"/>
      <c r="AA140" s="211"/>
      <c r="AB140" s="211"/>
      <c r="AC140" s="211"/>
      <c r="AD140" s="211"/>
      <c r="AE140" s="211"/>
      <c r="AF140" s="211"/>
      <c r="AG140" s="211"/>
      <c r="AH140" s="203"/>
      <c r="AI140" s="204"/>
      <c r="AJ140" s="204"/>
      <c r="AK140" s="204"/>
      <c r="AL140" s="204"/>
      <c r="AM140" s="189"/>
      <c r="AN140" s="189"/>
      <c r="AO140" s="189"/>
      <c r="AP140" s="189"/>
      <c r="AQ140" s="189"/>
      <c r="AR140" s="189"/>
      <c r="AS140" s="189"/>
      <c r="AT140" s="189"/>
      <c r="AU140" s="189"/>
      <c r="AV140" s="189"/>
      <c r="AW140" s="189"/>
      <c r="AX140" s="189"/>
      <c r="AY140" s="189"/>
      <c r="AZ140" s="189"/>
      <c r="BA140" s="189"/>
      <c r="BB140" s="189"/>
      <c r="BC140" s="189"/>
    </row>
    <row r="141" spans="1:65" ht="26.25" hidden="1" x14ac:dyDescent="0.4">
      <c r="A141" s="189"/>
      <c r="B141" s="189"/>
      <c r="C141" s="189"/>
      <c r="D141" s="189"/>
      <c r="E141" s="177" t="s">
        <v>154</v>
      </c>
      <c r="F141" s="189"/>
      <c r="G141" s="189"/>
      <c r="H141" s="189"/>
      <c r="I141" s="189"/>
      <c r="J141" s="189"/>
      <c r="K141" s="189"/>
      <c r="L141" s="189"/>
      <c r="M141" s="189"/>
      <c r="N141" s="189"/>
      <c r="O141" s="189"/>
      <c r="P141" s="189"/>
      <c r="Q141" s="189"/>
      <c r="R141" s="189"/>
      <c r="S141" s="189"/>
      <c r="T141" s="201"/>
      <c r="U141" s="201"/>
      <c r="V141" s="202"/>
      <c r="W141" s="202"/>
      <c r="X141" s="212" t="s">
        <v>153</v>
      </c>
      <c r="Y141" s="212"/>
      <c r="Z141" s="212"/>
      <c r="AA141" s="212"/>
      <c r="AB141" s="212"/>
      <c r="AC141" s="212"/>
      <c r="AD141" s="212"/>
      <c r="AE141" s="212"/>
      <c r="AF141" s="211"/>
      <c r="AG141" s="211"/>
      <c r="AH141" s="203"/>
      <c r="AI141" s="204"/>
      <c r="AJ141" s="204"/>
      <c r="AK141" s="204"/>
      <c r="AL141" s="204"/>
      <c r="AM141" s="189"/>
      <c r="AN141" s="189"/>
      <c r="AO141" s="189"/>
      <c r="AP141" s="189"/>
      <c r="AQ141" s="189"/>
      <c r="AR141" s="189"/>
      <c r="AS141" s="189"/>
      <c r="AT141" s="189"/>
      <c r="AU141" s="189"/>
      <c r="AV141" s="189"/>
      <c r="AW141" s="189"/>
      <c r="AX141" s="189"/>
      <c r="AY141" s="189"/>
      <c r="AZ141" s="189"/>
      <c r="BA141" s="189"/>
      <c r="BB141" s="189"/>
      <c r="BC141" s="189"/>
    </row>
  </sheetData>
  <mergeCells count="427">
    <mergeCell ref="D37:BF37"/>
    <mergeCell ref="L35:M35"/>
    <mergeCell ref="N35:O35"/>
    <mergeCell ref="P35:Q35"/>
    <mergeCell ref="R35:S35"/>
    <mergeCell ref="T35:U35"/>
    <mergeCell ref="AM34:AR34"/>
    <mergeCell ref="D36:E36"/>
    <mergeCell ref="F36:G36"/>
    <mergeCell ref="W36:AB36"/>
    <mergeCell ref="AC36:AE36"/>
    <mergeCell ref="AF36:AH36"/>
    <mergeCell ref="AM36:AT36"/>
    <mergeCell ref="AM35:AR35"/>
    <mergeCell ref="AS35:AU35"/>
    <mergeCell ref="AV35:AX35"/>
    <mergeCell ref="L34:M34"/>
    <mergeCell ref="N34:O34"/>
    <mergeCell ref="P34:Q34"/>
    <mergeCell ref="R34:S34"/>
    <mergeCell ref="T34:U34"/>
    <mergeCell ref="AS34:AU34"/>
    <mergeCell ref="AV34:AX34"/>
    <mergeCell ref="AU36:BC36"/>
    <mergeCell ref="BD36:BE36"/>
    <mergeCell ref="AA27:AK27"/>
    <mergeCell ref="D29:BF29"/>
    <mergeCell ref="AM31:AX31"/>
    <mergeCell ref="K32:K33"/>
    <mergeCell ref="C21:C22"/>
    <mergeCell ref="D21:D22"/>
    <mergeCell ref="E21:I21"/>
    <mergeCell ref="J21:M21"/>
    <mergeCell ref="N21:R21"/>
    <mergeCell ref="S21:V21"/>
    <mergeCell ref="W21:Z21"/>
    <mergeCell ref="AA21:AD21"/>
    <mergeCell ref="AE21:AI21"/>
    <mergeCell ref="L32:M33"/>
    <mergeCell ref="N32:O33"/>
    <mergeCell ref="P32:Q33"/>
    <mergeCell ref="R32:S33"/>
    <mergeCell ref="T32:U33"/>
    <mergeCell ref="AM32:AR33"/>
    <mergeCell ref="AS32:AU33"/>
    <mergeCell ref="AV32:AX33"/>
    <mergeCell ref="AC15:AK15"/>
    <mergeCell ref="AU17:BA17"/>
    <mergeCell ref="BB17:BH18"/>
    <mergeCell ref="AU18:BA18"/>
    <mergeCell ref="D20:BD20"/>
    <mergeCell ref="AJ21:AM21"/>
    <mergeCell ref="AN21:AQ21"/>
    <mergeCell ref="AR21:AV21"/>
    <mergeCell ref="AW21:AZ21"/>
    <mergeCell ref="BA21:BD21"/>
    <mergeCell ref="AW6:BC6"/>
    <mergeCell ref="P7:T7"/>
    <mergeCell ref="U8:AB8"/>
    <mergeCell ref="X9:AU9"/>
    <mergeCell ref="P11:W11"/>
    <mergeCell ref="X11:AU11"/>
    <mergeCell ref="X12:AQ12"/>
    <mergeCell ref="P13:AH13"/>
    <mergeCell ref="Z14:AU14"/>
    <mergeCell ref="BK75:BV75"/>
    <mergeCell ref="A77:BJ77"/>
    <mergeCell ref="AS74:AV75"/>
    <mergeCell ref="AW74:AY75"/>
    <mergeCell ref="L75:M75"/>
    <mergeCell ref="N75:O75"/>
    <mergeCell ref="R75:S75"/>
    <mergeCell ref="T75:U75"/>
    <mergeCell ref="L74:M74"/>
    <mergeCell ref="N74:O74"/>
    <mergeCell ref="P74:Q74"/>
    <mergeCell ref="R74:S74"/>
    <mergeCell ref="T74:U74"/>
    <mergeCell ref="AM74:AR75"/>
    <mergeCell ref="A3:BM3"/>
    <mergeCell ref="A4:BM4"/>
    <mergeCell ref="BF47:BL47"/>
    <mergeCell ref="A38:BM38"/>
    <mergeCell ref="Z43:AW43"/>
    <mergeCell ref="S40:V40"/>
    <mergeCell ref="AN40:AW40"/>
    <mergeCell ref="W40:AF40"/>
    <mergeCell ref="BD119:BF119"/>
    <mergeCell ref="AO99:AP99"/>
    <mergeCell ref="AM88:AN88"/>
    <mergeCell ref="Y88:Z88"/>
    <mergeCell ref="AA88:AB88"/>
    <mergeCell ref="Y103:Z103"/>
    <mergeCell ref="A87:BJ87"/>
    <mergeCell ref="A88:C88"/>
    <mergeCell ref="AC88:AD88"/>
    <mergeCell ref="AE88:AF88"/>
    <mergeCell ref="AG88:AH88"/>
    <mergeCell ref="AO88:AP88"/>
    <mergeCell ref="AM90:AN90"/>
    <mergeCell ref="AO90:AP90"/>
    <mergeCell ref="AI88:AJ88"/>
    <mergeCell ref="U41:AD41"/>
    <mergeCell ref="BR39:BV39"/>
    <mergeCell ref="AX40:BE40"/>
    <mergeCell ref="AH40:AM40"/>
    <mergeCell ref="AE47:AS47"/>
    <mergeCell ref="AX41:BF41"/>
    <mergeCell ref="AQ90:AR90"/>
    <mergeCell ref="AM80:AR80"/>
    <mergeCell ref="BG92:BJ92"/>
    <mergeCell ref="BC80:BJ80"/>
    <mergeCell ref="BC82:BF82"/>
    <mergeCell ref="AS90:AT90"/>
    <mergeCell ref="AE90:AF90"/>
    <mergeCell ref="AG90:AH90"/>
    <mergeCell ref="AI90:AJ90"/>
    <mergeCell ref="AK90:AL90"/>
    <mergeCell ref="BC90:BF90"/>
    <mergeCell ref="BG90:BJ90"/>
    <mergeCell ref="AU90:AX90"/>
    <mergeCell ref="AY90:BB90"/>
    <mergeCell ref="A58:AW58"/>
    <mergeCell ref="E60:E61"/>
    <mergeCell ref="F60:J60"/>
    <mergeCell ref="K60:N60"/>
    <mergeCell ref="O60:S60"/>
    <mergeCell ref="BY82:CA82"/>
    <mergeCell ref="BY81:CA81"/>
    <mergeCell ref="BG93:BJ93"/>
    <mergeCell ref="A91:BI91"/>
    <mergeCell ref="A94:X94"/>
    <mergeCell ref="A90:C90"/>
    <mergeCell ref="D90:X90"/>
    <mergeCell ref="AY84:BB84"/>
    <mergeCell ref="AA79:AB84"/>
    <mergeCell ref="AU84:AX84"/>
    <mergeCell ref="AM94:AN94"/>
    <mergeCell ref="AE94:AF94"/>
    <mergeCell ref="AC90:AD90"/>
    <mergeCell ref="AM93:AN93"/>
    <mergeCell ref="AO93:AP93"/>
    <mergeCell ref="AQ93:AR93"/>
    <mergeCell ref="AS93:AT93"/>
    <mergeCell ref="AU93:AX93"/>
    <mergeCell ref="AI79:AJ84"/>
    <mergeCell ref="AK80:AL84"/>
    <mergeCell ref="D93:X93"/>
    <mergeCell ref="Y93:Z93"/>
    <mergeCell ref="AA93:AB93"/>
    <mergeCell ref="AC93:AD93"/>
    <mergeCell ref="E126:R126"/>
    <mergeCell ref="BG104:BJ104"/>
    <mergeCell ref="AK97:AL97"/>
    <mergeCell ref="A41:O41"/>
    <mergeCell ref="BG44:BL44"/>
    <mergeCell ref="S46:X46"/>
    <mergeCell ref="AY46:BE46"/>
    <mergeCell ref="BF46:BL46"/>
    <mergeCell ref="AE46:AS46"/>
    <mergeCell ref="AI92:AJ92"/>
    <mergeCell ref="AM92:AN92"/>
    <mergeCell ref="AO92:AP92"/>
    <mergeCell ref="AQ92:AR92"/>
    <mergeCell ref="D78:X84"/>
    <mergeCell ref="Y78:AF78"/>
    <mergeCell ref="A95:BJ95"/>
    <mergeCell ref="AH41:AW41"/>
    <mergeCell ref="Z42:AW42"/>
    <mergeCell ref="BF49:BL50"/>
    <mergeCell ref="BJ55:BM57"/>
    <mergeCell ref="BC55:BI55"/>
    <mergeCell ref="BC57:BI57"/>
    <mergeCell ref="AY50:BE50"/>
    <mergeCell ref="AY49:BE49"/>
    <mergeCell ref="AE92:AF92"/>
    <mergeCell ref="AG92:AH92"/>
    <mergeCell ref="AK92:AL92"/>
    <mergeCell ref="A93:C93"/>
    <mergeCell ref="AE39:AU39"/>
    <mergeCell ref="AX44:BF44"/>
    <mergeCell ref="AF60:AJ60"/>
    <mergeCell ref="AK60:AN60"/>
    <mergeCell ref="AM72:AR73"/>
    <mergeCell ref="AS72:AV73"/>
    <mergeCell ref="AW72:AY73"/>
    <mergeCell ref="AS60:AW60"/>
    <mergeCell ref="A86:BJ86"/>
    <mergeCell ref="AK93:AL93"/>
    <mergeCell ref="BG82:BJ82"/>
    <mergeCell ref="AU81:BJ81"/>
    <mergeCell ref="AU80:BB80"/>
    <mergeCell ref="BG84:BJ84"/>
    <mergeCell ref="AY93:BB93"/>
    <mergeCell ref="AY92:BB92"/>
    <mergeCell ref="BB60:BE60"/>
    <mergeCell ref="I66:V66"/>
    <mergeCell ref="Y66:AD66"/>
    <mergeCell ref="AM66:AO66"/>
    <mergeCell ref="T60:W60"/>
    <mergeCell ref="X60:AA60"/>
    <mergeCell ref="A68:BC68"/>
    <mergeCell ref="L72:M73"/>
    <mergeCell ref="N72:O73"/>
    <mergeCell ref="AS79:AT84"/>
    <mergeCell ref="A45:N45"/>
    <mergeCell ref="A47:P47"/>
    <mergeCell ref="A48:E48"/>
    <mergeCell ref="AU83:BJ83"/>
    <mergeCell ref="A78:C84"/>
    <mergeCell ref="AE79:AF84"/>
    <mergeCell ref="AS66:AU66"/>
    <mergeCell ref="AX66:BE66"/>
    <mergeCell ref="P72:Q73"/>
    <mergeCell ref="R72:S73"/>
    <mergeCell ref="T72:U73"/>
    <mergeCell ref="AB60:AE60"/>
    <mergeCell ref="BG94:BJ94"/>
    <mergeCell ref="AY94:BB94"/>
    <mergeCell ref="BC94:BF94"/>
    <mergeCell ref="AS94:AT94"/>
    <mergeCell ref="AU94:AX94"/>
    <mergeCell ref="AQ94:AR94"/>
    <mergeCell ref="AG94:AH94"/>
    <mergeCell ref="AI94:AJ94"/>
    <mergeCell ref="AK94:AL94"/>
    <mergeCell ref="AO94:AP94"/>
    <mergeCell ref="BG129:BM129"/>
    <mergeCell ref="Y126:AG126"/>
    <mergeCell ref="Y90:Z90"/>
    <mergeCell ref="A89:BJ89"/>
    <mergeCell ref="V127:Y127"/>
    <mergeCell ref="Y97:Z97"/>
    <mergeCell ref="AE97:AF97"/>
    <mergeCell ref="AG97:AH97"/>
    <mergeCell ref="AI97:AJ97"/>
    <mergeCell ref="AM97:AN97"/>
    <mergeCell ref="BC97:BF97"/>
    <mergeCell ref="BG97:BJ97"/>
    <mergeCell ref="AI129:BB129"/>
    <mergeCell ref="A100:BJ100"/>
    <mergeCell ref="AE93:AF93"/>
    <mergeCell ref="AG93:AH93"/>
    <mergeCell ref="A92:C92"/>
    <mergeCell ref="AS92:AT92"/>
    <mergeCell ref="AA90:AB90"/>
    <mergeCell ref="BC93:BF93"/>
    <mergeCell ref="BC92:BF92"/>
    <mergeCell ref="AI93:AJ93"/>
    <mergeCell ref="A96:BJ96"/>
    <mergeCell ref="A97:C97"/>
    <mergeCell ref="AU103:AX103"/>
    <mergeCell ref="BC103:BF103"/>
    <mergeCell ref="A99:X99"/>
    <mergeCell ref="Y99:Z99"/>
    <mergeCell ref="BG99:BJ99"/>
    <mergeCell ref="AE99:AF99"/>
    <mergeCell ref="AY99:BB99"/>
    <mergeCell ref="AQ99:AR99"/>
    <mergeCell ref="AS99:AT99"/>
    <mergeCell ref="D102:X102"/>
    <mergeCell ref="Y102:Z102"/>
    <mergeCell ref="AA102:AB102"/>
    <mergeCell ref="AC102:AD102"/>
    <mergeCell ref="AE102:AF102"/>
    <mergeCell ref="AQ104:AR104"/>
    <mergeCell ref="AS104:AT104"/>
    <mergeCell ref="F114:AO114"/>
    <mergeCell ref="AP114:BC114"/>
    <mergeCell ref="BG102:BJ102"/>
    <mergeCell ref="AK88:AL88"/>
    <mergeCell ref="AI99:AJ99"/>
    <mergeCell ref="AS88:AT88"/>
    <mergeCell ref="BC99:BF99"/>
    <mergeCell ref="AK99:AL99"/>
    <mergeCell ref="AY88:BB88"/>
    <mergeCell ref="BG88:BJ88"/>
    <mergeCell ref="BC88:BF88"/>
    <mergeCell ref="AQ88:AR88"/>
    <mergeCell ref="AO97:AP97"/>
    <mergeCell ref="AU97:AX97"/>
    <mergeCell ref="AY97:BB97"/>
    <mergeCell ref="AQ97:AR97"/>
    <mergeCell ref="AS97:AT97"/>
    <mergeCell ref="AM98:AN98"/>
    <mergeCell ref="AO98:AP98"/>
    <mergeCell ref="AQ98:AR98"/>
    <mergeCell ref="AO103:AP103"/>
    <mergeCell ref="AQ103:AR103"/>
    <mergeCell ref="BC107:BF107"/>
    <mergeCell ref="BG107:BJ107"/>
    <mergeCell ref="AY107:BB107"/>
    <mergeCell ref="B107:C107"/>
    <mergeCell ref="Y107:AT107"/>
    <mergeCell ref="AU107:AX107"/>
    <mergeCell ref="AG105:AH105"/>
    <mergeCell ref="AI105:AJ105"/>
    <mergeCell ref="AM105:AN105"/>
    <mergeCell ref="AY105:BB105"/>
    <mergeCell ref="AK105:AL105"/>
    <mergeCell ref="BG106:BJ106"/>
    <mergeCell ref="Y106:AT106"/>
    <mergeCell ref="AU106:AX106"/>
    <mergeCell ref="AY106:BB106"/>
    <mergeCell ref="BC105:BF105"/>
    <mergeCell ref="AO105:AP105"/>
    <mergeCell ref="AQ105:AR105"/>
    <mergeCell ref="AU105:AX105"/>
    <mergeCell ref="AS105:AT105"/>
    <mergeCell ref="BG105:BJ105"/>
    <mergeCell ref="BC106:BF106"/>
    <mergeCell ref="X131:AG131"/>
    <mergeCell ref="A105:X105"/>
    <mergeCell ref="AA105:AB105"/>
    <mergeCell ref="AC105:AD105"/>
    <mergeCell ref="AE105:AF105"/>
    <mergeCell ref="Y105:Z105"/>
    <mergeCell ref="Q42:Y42"/>
    <mergeCell ref="Q44:Y45"/>
    <mergeCell ref="Q47:X47"/>
    <mergeCell ref="Q49:X49"/>
    <mergeCell ref="Z44:AW45"/>
    <mergeCell ref="D88:X88"/>
    <mergeCell ref="AU88:AX88"/>
    <mergeCell ref="D97:X97"/>
    <mergeCell ref="A114:E114"/>
    <mergeCell ref="A113:BC113"/>
    <mergeCell ref="A104:X104"/>
    <mergeCell ref="Y104:Z104"/>
    <mergeCell ref="AA104:AB104"/>
    <mergeCell ref="AC104:AD104"/>
    <mergeCell ref="AK104:AL104"/>
    <mergeCell ref="AM104:AN104"/>
    <mergeCell ref="AE104:AF104"/>
    <mergeCell ref="AG104:AH104"/>
    <mergeCell ref="BC104:BF104"/>
    <mergeCell ref="BG40:BM40"/>
    <mergeCell ref="BG43:BM43"/>
    <mergeCell ref="AS98:AT98"/>
    <mergeCell ref="AU98:AX98"/>
    <mergeCell ref="AY98:BB98"/>
    <mergeCell ref="BC98:BF98"/>
    <mergeCell ref="BG98:BJ98"/>
    <mergeCell ref="A101:BJ101"/>
    <mergeCell ref="BG103:BJ103"/>
    <mergeCell ref="AU99:AX99"/>
    <mergeCell ref="AM99:AN99"/>
    <mergeCell ref="AG99:AH99"/>
    <mergeCell ref="AA99:AB99"/>
    <mergeCell ref="AC99:AD99"/>
    <mergeCell ref="AS103:AT103"/>
    <mergeCell ref="AA103:AB103"/>
    <mergeCell ref="AK102:AL102"/>
    <mergeCell ref="AM102:AN102"/>
    <mergeCell ref="AO102:AP102"/>
    <mergeCell ref="AQ102:AR102"/>
    <mergeCell ref="A102:C102"/>
    <mergeCell ref="AI104:AJ104"/>
    <mergeCell ref="AO104:AP104"/>
    <mergeCell ref="A115:E115"/>
    <mergeCell ref="F115:AO115"/>
    <mergeCell ref="AP115:BC115"/>
    <mergeCell ref="A116:E116"/>
    <mergeCell ref="F116:AO116"/>
    <mergeCell ref="AP116:BC116"/>
    <mergeCell ref="AS102:AT102"/>
    <mergeCell ref="AU102:AX102"/>
    <mergeCell ref="AY102:BB102"/>
    <mergeCell ref="BC102:BF102"/>
    <mergeCell ref="AY103:BB103"/>
    <mergeCell ref="AM103:AN103"/>
    <mergeCell ref="A103:C103"/>
    <mergeCell ref="D103:X103"/>
    <mergeCell ref="AI103:AJ103"/>
    <mergeCell ref="AK103:AL103"/>
    <mergeCell ref="AC103:AD103"/>
    <mergeCell ref="AE103:AF103"/>
    <mergeCell ref="AG103:AH103"/>
    <mergeCell ref="A112:BC112"/>
    <mergeCell ref="AG102:AH102"/>
    <mergeCell ref="AI102:AJ102"/>
    <mergeCell ref="AU104:AX104"/>
    <mergeCell ref="AY104:BB104"/>
    <mergeCell ref="E122:R122"/>
    <mergeCell ref="Y122:AG122"/>
    <mergeCell ref="AI122:AT122"/>
    <mergeCell ref="V123:Y123"/>
    <mergeCell ref="AI124:AT124"/>
    <mergeCell ref="A117:E117"/>
    <mergeCell ref="F117:AO117"/>
    <mergeCell ref="AP117:BC117"/>
    <mergeCell ref="A118:E120"/>
    <mergeCell ref="F118:AO120"/>
    <mergeCell ref="AP118:BC120"/>
    <mergeCell ref="A98:C98"/>
    <mergeCell ref="D98:X98"/>
    <mergeCell ref="Y98:Z98"/>
    <mergeCell ref="AA98:AB98"/>
    <mergeCell ref="AC98:AD98"/>
    <mergeCell ref="AE98:AF98"/>
    <mergeCell ref="AG98:AH98"/>
    <mergeCell ref="AI98:AJ98"/>
    <mergeCell ref="AK98:AL98"/>
    <mergeCell ref="Y94:Z94"/>
    <mergeCell ref="AA94:AB94"/>
    <mergeCell ref="AC94:AD94"/>
    <mergeCell ref="AC92:AD92"/>
    <mergeCell ref="D92:X92"/>
    <mergeCell ref="Y92:Z92"/>
    <mergeCell ref="AA92:AB92"/>
    <mergeCell ref="AU92:AX92"/>
    <mergeCell ref="F42:N42"/>
    <mergeCell ref="AX43:BE43"/>
    <mergeCell ref="A85:BJ85"/>
    <mergeCell ref="Y79:Z84"/>
    <mergeCell ref="AK79:AR79"/>
    <mergeCell ref="BC84:BF84"/>
    <mergeCell ref="AO81:AP84"/>
    <mergeCell ref="AC79:AD84"/>
    <mergeCell ref="AO60:AR60"/>
    <mergeCell ref="AU82:AX82"/>
    <mergeCell ref="AY82:BB82"/>
    <mergeCell ref="AM81:AN84"/>
    <mergeCell ref="AG78:AH84"/>
    <mergeCell ref="AI78:AT78"/>
    <mergeCell ref="AQ81:AR84"/>
    <mergeCell ref="AU78:BJ79"/>
  </mergeCells>
  <phoneticPr fontId="0" type="noConversion"/>
  <pageMargins left="1.1811023622047245" right="0" top="0.27559055118110237" bottom="0" header="0" footer="0"/>
  <pageSetup paperSize="9" scale="43" fitToHeight="3" orientation="landscape" r:id="rId1"/>
  <headerFooter alignWithMargins="0"/>
  <rowBreaks count="1" manualBreakCount="1">
    <brk id="90" max="6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17" zoomScaleNormal="100" workbookViewId="0">
      <selection activeCell="D32" sqref="D32"/>
    </sheetView>
  </sheetViews>
  <sheetFormatPr defaultColWidth="9.28515625" defaultRowHeight="12.75" x14ac:dyDescent="0.2"/>
  <cols>
    <col min="1" max="1" width="5" style="219" customWidth="1"/>
    <col min="2" max="2" width="47.28515625" style="219" customWidth="1"/>
    <col min="3" max="3" width="11.28515625" style="219" customWidth="1"/>
    <col min="4" max="4" width="13" style="219" customWidth="1"/>
    <col min="5" max="5" width="13.42578125" style="219" customWidth="1"/>
    <col min="6" max="6" width="11" style="219" customWidth="1"/>
    <col min="7" max="256" width="9.28515625" style="219"/>
    <col min="257" max="257" width="5" style="219" customWidth="1"/>
    <col min="258" max="258" width="65" style="219" customWidth="1"/>
    <col min="259" max="259" width="11.28515625" style="219" customWidth="1"/>
    <col min="260" max="260" width="16.5703125" style="219" customWidth="1"/>
    <col min="261" max="261" width="12.28515625" style="219" customWidth="1"/>
    <col min="262" max="262" width="11" style="219" customWidth="1"/>
    <col min="263" max="512" width="9.28515625" style="219"/>
    <col min="513" max="513" width="5" style="219" customWidth="1"/>
    <col min="514" max="514" width="65" style="219" customWidth="1"/>
    <col min="515" max="515" width="11.28515625" style="219" customWidth="1"/>
    <col min="516" max="516" width="16.5703125" style="219" customWidth="1"/>
    <col min="517" max="517" width="12.28515625" style="219" customWidth="1"/>
    <col min="518" max="518" width="11" style="219" customWidth="1"/>
    <col min="519" max="768" width="9.28515625" style="219"/>
    <col min="769" max="769" width="5" style="219" customWidth="1"/>
    <col min="770" max="770" width="65" style="219" customWidth="1"/>
    <col min="771" max="771" width="11.28515625" style="219" customWidth="1"/>
    <col min="772" max="772" width="16.5703125" style="219" customWidth="1"/>
    <col min="773" max="773" width="12.28515625" style="219" customWidth="1"/>
    <col min="774" max="774" width="11" style="219" customWidth="1"/>
    <col min="775" max="1024" width="9.28515625" style="219"/>
    <col min="1025" max="1025" width="5" style="219" customWidth="1"/>
    <col min="1026" max="1026" width="65" style="219" customWidth="1"/>
    <col min="1027" max="1027" width="11.28515625" style="219" customWidth="1"/>
    <col min="1028" max="1028" width="16.5703125" style="219" customWidth="1"/>
    <col min="1029" max="1029" width="12.28515625" style="219" customWidth="1"/>
    <col min="1030" max="1030" width="11" style="219" customWidth="1"/>
    <col min="1031" max="1280" width="9.28515625" style="219"/>
    <col min="1281" max="1281" width="5" style="219" customWidth="1"/>
    <col min="1282" max="1282" width="65" style="219" customWidth="1"/>
    <col min="1283" max="1283" width="11.28515625" style="219" customWidth="1"/>
    <col min="1284" max="1284" width="16.5703125" style="219" customWidth="1"/>
    <col min="1285" max="1285" width="12.28515625" style="219" customWidth="1"/>
    <col min="1286" max="1286" width="11" style="219" customWidth="1"/>
    <col min="1287" max="1536" width="9.28515625" style="219"/>
    <col min="1537" max="1537" width="5" style="219" customWidth="1"/>
    <col min="1538" max="1538" width="65" style="219" customWidth="1"/>
    <col min="1539" max="1539" width="11.28515625" style="219" customWidth="1"/>
    <col min="1540" max="1540" width="16.5703125" style="219" customWidth="1"/>
    <col min="1541" max="1541" width="12.28515625" style="219" customWidth="1"/>
    <col min="1542" max="1542" width="11" style="219" customWidth="1"/>
    <col min="1543" max="1792" width="9.28515625" style="219"/>
    <col min="1793" max="1793" width="5" style="219" customWidth="1"/>
    <col min="1794" max="1794" width="65" style="219" customWidth="1"/>
    <col min="1795" max="1795" width="11.28515625" style="219" customWidth="1"/>
    <col min="1796" max="1796" width="16.5703125" style="219" customWidth="1"/>
    <col min="1797" max="1797" width="12.28515625" style="219" customWidth="1"/>
    <col min="1798" max="1798" width="11" style="219" customWidth="1"/>
    <col min="1799" max="2048" width="9.28515625" style="219"/>
    <col min="2049" max="2049" width="5" style="219" customWidth="1"/>
    <col min="2050" max="2050" width="65" style="219" customWidth="1"/>
    <col min="2051" max="2051" width="11.28515625" style="219" customWidth="1"/>
    <col min="2052" max="2052" width="16.5703125" style="219" customWidth="1"/>
    <col min="2053" max="2053" width="12.28515625" style="219" customWidth="1"/>
    <col min="2054" max="2054" width="11" style="219" customWidth="1"/>
    <col min="2055" max="2304" width="9.28515625" style="219"/>
    <col min="2305" max="2305" width="5" style="219" customWidth="1"/>
    <col min="2306" max="2306" width="65" style="219" customWidth="1"/>
    <col min="2307" max="2307" width="11.28515625" style="219" customWidth="1"/>
    <col min="2308" max="2308" width="16.5703125" style="219" customWidth="1"/>
    <col min="2309" max="2309" width="12.28515625" style="219" customWidth="1"/>
    <col min="2310" max="2310" width="11" style="219" customWidth="1"/>
    <col min="2311" max="2560" width="9.28515625" style="219"/>
    <col min="2561" max="2561" width="5" style="219" customWidth="1"/>
    <col min="2562" max="2562" width="65" style="219" customWidth="1"/>
    <col min="2563" max="2563" width="11.28515625" style="219" customWidth="1"/>
    <col min="2564" max="2564" width="16.5703125" style="219" customWidth="1"/>
    <col min="2565" max="2565" width="12.28515625" style="219" customWidth="1"/>
    <col min="2566" max="2566" width="11" style="219" customWidth="1"/>
    <col min="2567" max="2816" width="9.28515625" style="219"/>
    <col min="2817" max="2817" width="5" style="219" customWidth="1"/>
    <col min="2818" max="2818" width="65" style="219" customWidth="1"/>
    <col min="2819" max="2819" width="11.28515625" style="219" customWidth="1"/>
    <col min="2820" max="2820" width="16.5703125" style="219" customWidth="1"/>
    <col min="2821" max="2821" width="12.28515625" style="219" customWidth="1"/>
    <col min="2822" max="2822" width="11" style="219" customWidth="1"/>
    <col min="2823" max="3072" width="9.28515625" style="219"/>
    <col min="3073" max="3073" width="5" style="219" customWidth="1"/>
    <col min="3074" max="3074" width="65" style="219" customWidth="1"/>
    <col min="3075" max="3075" width="11.28515625" style="219" customWidth="1"/>
    <col min="3076" max="3076" width="16.5703125" style="219" customWidth="1"/>
    <col min="3077" max="3077" width="12.28515625" style="219" customWidth="1"/>
    <col min="3078" max="3078" width="11" style="219" customWidth="1"/>
    <col min="3079" max="3328" width="9.28515625" style="219"/>
    <col min="3329" max="3329" width="5" style="219" customWidth="1"/>
    <col min="3330" max="3330" width="65" style="219" customWidth="1"/>
    <col min="3331" max="3331" width="11.28515625" style="219" customWidth="1"/>
    <col min="3332" max="3332" width="16.5703125" style="219" customWidth="1"/>
    <col min="3333" max="3333" width="12.28515625" style="219" customWidth="1"/>
    <col min="3334" max="3334" width="11" style="219" customWidth="1"/>
    <col min="3335" max="3584" width="9.28515625" style="219"/>
    <col min="3585" max="3585" width="5" style="219" customWidth="1"/>
    <col min="3586" max="3586" width="65" style="219" customWidth="1"/>
    <col min="3587" max="3587" width="11.28515625" style="219" customWidth="1"/>
    <col min="3588" max="3588" width="16.5703125" style="219" customWidth="1"/>
    <col min="3589" max="3589" width="12.28515625" style="219" customWidth="1"/>
    <col min="3590" max="3590" width="11" style="219" customWidth="1"/>
    <col min="3591" max="3840" width="9.28515625" style="219"/>
    <col min="3841" max="3841" width="5" style="219" customWidth="1"/>
    <col min="3842" max="3842" width="65" style="219" customWidth="1"/>
    <col min="3843" max="3843" width="11.28515625" style="219" customWidth="1"/>
    <col min="3844" max="3844" width="16.5703125" style="219" customWidth="1"/>
    <col min="3845" max="3845" width="12.28515625" style="219" customWidth="1"/>
    <col min="3846" max="3846" width="11" style="219" customWidth="1"/>
    <col min="3847" max="4096" width="9.28515625" style="219"/>
    <col min="4097" max="4097" width="5" style="219" customWidth="1"/>
    <col min="4098" max="4098" width="65" style="219" customWidth="1"/>
    <col min="4099" max="4099" width="11.28515625" style="219" customWidth="1"/>
    <col min="4100" max="4100" width="16.5703125" style="219" customWidth="1"/>
    <col min="4101" max="4101" width="12.28515625" style="219" customWidth="1"/>
    <col min="4102" max="4102" width="11" style="219" customWidth="1"/>
    <col min="4103" max="4352" width="9.28515625" style="219"/>
    <col min="4353" max="4353" width="5" style="219" customWidth="1"/>
    <col min="4354" max="4354" width="65" style="219" customWidth="1"/>
    <col min="4355" max="4355" width="11.28515625" style="219" customWidth="1"/>
    <col min="4356" max="4356" width="16.5703125" style="219" customWidth="1"/>
    <col min="4357" max="4357" width="12.28515625" style="219" customWidth="1"/>
    <col min="4358" max="4358" width="11" style="219" customWidth="1"/>
    <col min="4359" max="4608" width="9.28515625" style="219"/>
    <col min="4609" max="4609" width="5" style="219" customWidth="1"/>
    <col min="4610" max="4610" width="65" style="219" customWidth="1"/>
    <col min="4611" max="4611" width="11.28515625" style="219" customWidth="1"/>
    <col min="4612" max="4612" width="16.5703125" style="219" customWidth="1"/>
    <col min="4613" max="4613" width="12.28515625" style="219" customWidth="1"/>
    <col min="4614" max="4614" width="11" style="219" customWidth="1"/>
    <col min="4615" max="4864" width="9.28515625" style="219"/>
    <col min="4865" max="4865" width="5" style="219" customWidth="1"/>
    <col min="4866" max="4866" width="65" style="219" customWidth="1"/>
    <col min="4867" max="4867" width="11.28515625" style="219" customWidth="1"/>
    <col min="4868" max="4868" width="16.5703125" style="219" customWidth="1"/>
    <col min="4869" max="4869" width="12.28515625" style="219" customWidth="1"/>
    <col min="4870" max="4870" width="11" style="219" customWidth="1"/>
    <col min="4871" max="5120" width="9.28515625" style="219"/>
    <col min="5121" max="5121" width="5" style="219" customWidth="1"/>
    <col min="5122" max="5122" width="65" style="219" customWidth="1"/>
    <col min="5123" max="5123" width="11.28515625" style="219" customWidth="1"/>
    <col min="5124" max="5124" width="16.5703125" style="219" customWidth="1"/>
    <col min="5125" max="5125" width="12.28515625" style="219" customWidth="1"/>
    <col min="5126" max="5126" width="11" style="219" customWidth="1"/>
    <col min="5127" max="5376" width="9.28515625" style="219"/>
    <col min="5377" max="5377" width="5" style="219" customWidth="1"/>
    <col min="5378" max="5378" width="65" style="219" customWidth="1"/>
    <col min="5379" max="5379" width="11.28515625" style="219" customWidth="1"/>
    <col min="5380" max="5380" width="16.5703125" style="219" customWidth="1"/>
    <col min="5381" max="5381" width="12.28515625" style="219" customWidth="1"/>
    <col min="5382" max="5382" width="11" style="219" customWidth="1"/>
    <col min="5383" max="5632" width="9.28515625" style="219"/>
    <col min="5633" max="5633" width="5" style="219" customWidth="1"/>
    <col min="5634" max="5634" width="65" style="219" customWidth="1"/>
    <col min="5635" max="5635" width="11.28515625" style="219" customWidth="1"/>
    <col min="5636" max="5636" width="16.5703125" style="219" customWidth="1"/>
    <col min="5637" max="5637" width="12.28515625" style="219" customWidth="1"/>
    <col min="5638" max="5638" width="11" style="219" customWidth="1"/>
    <col min="5639" max="5888" width="9.28515625" style="219"/>
    <col min="5889" max="5889" width="5" style="219" customWidth="1"/>
    <col min="5890" max="5890" width="65" style="219" customWidth="1"/>
    <col min="5891" max="5891" width="11.28515625" style="219" customWidth="1"/>
    <col min="5892" max="5892" width="16.5703125" style="219" customWidth="1"/>
    <col min="5893" max="5893" width="12.28515625" style="219" customWidth="1"/>
    <col min="5894" max="5894" width="11" style="219" customWidth="1"/>
    <col min="5895" max="6144" width="9.28515625" style="219"/>
    <col min="6145" max="6145" width="5" style="219" customWidth="1"/>
    <col min="6146" max="6146" width="65" style="219" customWidth="1"/>
    <col min="6147" max="6147" width="11.28515625" style="219" customWidth="1"/>
    <col min="6148" max="6148" width="16.5703125" style="219" customWidth="1"/>
    <col min="6149" max="6149" width="12.28515625" style="219" customWidth="1"/>
    <col min="6150" max="6150" width="11" style="219" customWidth="1"/>
    <col min="6151" max="6400" width="9.28515625" style="219"/>
    <col min="6401" max="6401" width="5" style="219" customWidth="1"/>
    <col min="6402" max="6402" width="65" style="219" customWidth="1"/>
    <col min="6403" max="6403" width="11.28515625" style="219" customWidth="1"/>
    <col min="6404" max="6404" width="16.5703125" style="219" customWidth="1"/>
    <col min="6405" max="6405" width="12.28515625" style="219" customWidth="1"/>
    <col min="6406" max="6406" width="11" style="219" customWidth="1"/>
    <col min="6407" max="6656" width="9.28515625" style="219"/>
    <col min="6657" max="6657" width="5" style="219" customWidth="1"/>
    <col min="6658" max="6658" width="65" style="219" customWidth="1"/>
    <col min="6659" max="6659" width="11.28515625" style="219" customWidth="1"/>
    <col min="6660" max="6660" width="16.5703125" style="219" customWidth="1"/>
    <col min="6661" max="6661" width="12.28515625" style="219" customWidth="1"/>
    <col min="6662" max="6662" width="11" style="219" customWidth="1"/>
    <col min="6663" max="6912" width="9.28515625" style="219"/>
    <col min="6913" max="6913" width="5" style="219" customWidth="1"/>
    <col min="6914" max="6914" width="65" style="219" customWidth="1"/>
    <col min="6915" max="6915" width="11.28515625" style="219" customWidth="1"/>
    <col min="6916" max="6916" width="16.5703125" style="219" customWidth="1"/>
    <col min="6917" max="6917" width="12.28515625" style="219" customWidth="1"/>
    <col min="6918" max="6918" width="11" style="219" customWidth="1"/>
    <col min="6919" max="7168" width="9.28515625" style="219"/>
    <col min="7169" max="7169" width="5" style="219" customWidth="1"/>
    <col min="7170" max="7170" width="65" style="219" customWidth="1"/>
    <col min="7171" max="7171" width="11.28515625" style="219" customWidth="1"/>
    <col min="7172" max="7172" width="16.5703125" style="219" customWidth="1"/>
    <col min="7173" max="7173" width="12.28515625" style="219" customWidth="1"/>
    <col min="7174" max="7174" width="11" style="219" customWidth="1"/>
    <col min="7175" max="7424" width="9.28515625" style="219"/>
    <col min="7425" max="7425" width="5" style="219" customWidth="1"/>
    <col min="7426" max="7426" width="65" style="219" customWidth="1"/>
    <col min="7427" max="7427" width="11.28515625" style="219" customWidth="1"/>
    <col min="7428" max="7428" width="16.5703125" style="219" customWidth="1"/>
    <col min="7429" max="7429" width="12.28515625" style="219" customWidth="1"/>
    <col min="7430" max="7430" width="11" style="219" customWidth="1"/>
    <col min="7431" max="7680" width="9.28515625" style="219"/>
    <col min="7681" max="7681" width="5" style="219" customWidth="1"/>
    <col min="7682" max="7682" width="65" style="219" customWidth="1"/>
    <col min="7683" max="7683" width="11.28515625" style="219" customWidth="1"/>
    <col min="7684" max="7684" width="16.5703125" style="219" customWidth="1"/>
    <col min="7685" max="7685" width="12.28515625" style="219" customWidth="1"/>
    <col min="7686" max="7686" width="11" style="219" customWidth="1"/>
    <col min="7687" max="7936" width="9.28515625" style="219"/>
    <col min="7937" max="7937" width="5" style="219" customWidth="1"/>
    <col min="7938" max="7938" width="65" style="219" customWidth="1"/>
    <col min="7939" max="7939" width="11.28515625" style="219" customWidth="1"/>
    <col min="7940" max="7940" width="16.5703125" style="219" customWidth="1"/>
    <col min="7941" max="7941" width="12.28515625" style="219" customWidth="1"/>
    <col min="7942" max="7942" width="11" style="219" customWidth="1"/>
    <col min="7943" max="8192" width="9.28515625" style="219"/>
    <col min="8193" max="8193" width="5" style="219" customWidth="1"/>
    <col min="8194" max="8194" width="65" style="219" customWidth="1"/>
    <col min="8195" max="8195" width="11.28515625" style="219" customWidth="1"/>
    <col min="8196" max="8196" width="16.5703125" style="219" customWidth="1"/>
    <col min="8197" max="8197" width="12.28515625" style="219" customWidth="1"/>
    <col min="8198" max="8198" width="11" style="219" customWidth="1"/>
    <col min="8199" max="8448" width="9.28515625" style="219"/>
    <col min="8449" max="8449" width="5" style="219" customWidth="1"/>
    <col min="8450" max="8450" width="65" style="219" customWidth="1"/>
    <col min="8451" max="8451" width="11.28515625" style="219" customWidth="1"/>
    <col min="8452" max="8452" width="16.5703125" style="219" customWidth="1"/>
    <col min="8453" max="8453" width="12.28515625" style="219" customWidth="1"/>
    <col min="8454" max="8454" width="11" style="219" customWidth="1"/>
    <col min="8455" max="8704" width="9.28515625" style="219"/>
    <col min="8705" max="8705" width="5" style="219" customWidth="1"/>
    <col min="8706" max="8706" width="65" style="219" customWidth="1"/>
    <col min="8707" max="8707" width="11.28515625" style="219" customWidth="1"/>
    <col min="8708" max="8708" width="16.5703125" style="219" customWidth="1"/>
    <col min="8709" max="8709" width="12.28515625" style="219" customWidth="1"/>
    <col min="8710" max="8710" width="11" style="219" customWidth="1"/>
    <col min="8711" max="8960" width="9.28515625" style="219"/>
    <col min="8961" max="8961" width="5" style="219" customWidth="1"/>
    <col min="8962" max="8962" width="65" style="219" customWidth="1"/>
    <col min="8963" max="8963" width="11.28515625" style="219" customWidth="1"/>
    <col min="8964" max="8964" width="16.5703125" style="219" customWidth="1"/>
    <col min="8965" max="8965" width="12.28515625" style="219" customWidth="1"/>
    <col min="8966" max="8966" width="11" style="219" customWidth="1"/>
    <col min="8967" max="9216" width="9.28515625" style="219"/>
    <col min="9217" max="9217" width="5" style="219" customWidth="1"/>
    <col min="9218" max="9218" width="65" style="219" customWidth="1"/>
    <col min="9219" max="9219" width="11.28515625" style="219" customWidth="1"/>
    <col min="9220" max="9220" width="16.5703125" style="219" customWidth="1"/>
    <col min="9221" max="9221" width="12.28515625" style="219" customWidth="1"/>
    <col min="9222" max="9222" width="11" style="219" customWidth="1"/>
    <col min="9223" max="9472" width="9.28515625" style="219"/>
    <col min="9473" max="9473" width="5" style="219" customWidth="1"/>
    <col min="9474" max="9474" width="65" style="219" customWidth="1"/>
    <col min="9475" max="9475" width="11.28515625" style="219" customWidth="1"/>
    <col min="9476" max="9476" width="16.5703125" style="219" customWidth="1"/>
    <col min="9477" max="9477" width="12.28515625" style="219" customWidth="1"/>
    <col min="9478" max="9478" width="11" style="219" customWidth="1"/>
    <col min="9479" max="9728" width="9.28515625" style="219"/>
    <col min="9729" max="9729" width="5" style="219" customWidth="1"/>
    <col min="9730" max="9730" width="65" style="219" customWidth="1"/>
    <col min="9731" max="9731" width="11.28515625" style="219" customWidth="1"/>
    <col min="9732" max="9732" width="16.5703125" style="219" customWidth="1"/>
    <col min="9733" max="9733" width="12.28515625" style="219" customWidth="1"/>
    <col min="9734" max="9734" width="11" style="219" customWidth="1"/>
    <col min="9735" max="9984" width="9.28515625" style="219"/>
    <col min="9985" max="9985" width="5" style="219" customWidth="1"/>
    <col min="9986" max="9986" width="65" style="219" customWidth="1"/>
    <col min="9987" max="9987" width="11.28515625" style="219" customWidth="1"/>
    <col min="9988" max="9988" width="16.5703125" style="219" customWidth="1"/>
    <col min="9989" max="9989" width="12.28515625" style="219" customWidth="1"/>
    <col min="9990" max="9990" width="11" style="219" customWidth="1"/>
    <col min="9991" max="10240" width="9.28515625" style="219"/>
    <col min="10241" max="10241" width="5" style="219" customWidth="1"/>
    <col min="10242" max="10242" width="65" style="219" customWidth="1"/>
    <col min="10243" max="10243" width="11.28515625" style="219" customWidth="1"/>
    <col min="10244" max="10244" width="16.5703125" style="219" customWidth="1"/>
    <col min="10245" max="10245" width="12.28515625" style="219" customWidth="1"/>
    <col min="10246" max="10246" width="11" style="219" customWidth="1"/>
    <col min="10247" max="10496" width="9.28515625" style="219"/>
    <col min="10497" max="10497" width="5" style="219" customWidth="1"/>
    <col min="10498" max="10498" width="65" style="219" customWidth="1"/>
    <col min="10499" max="10499" width="11.28515625" style="219" customWidth="1"/>
    <col min="10500" max="10500" width="16.5703125" style="219" customWidth="1"/>
    <col min="10501" max="10501" width="12.28515625" style="219" customWidth="1"/>
    <col min="10502" max="10502" width="11" style="219" customWidth="1"/>
    <col min="10503" max="10752" width="9.28515625" style="219"/>
    <col min="10753" max="10753" width="5" style="219" customWidth="1"/>
    <col min="10754" max="10754" width="65" style="219" customWidth="1"/>
    <col min="10755" max="10755" width="11.28515625" style="219" customWidth="1"/>
    <col min="10756" max="10756" width="16.5703125" style="219" customWidth="1"/>
    <col min="10757" max="10757" width="12.28515625" style="219" customWidth="1"/>
    <col min="10758" max="10758" width="11" style="219" customWidth="1"/>
    <col min="10759" max="11008" width="9.28515625" style="219"/>
    <col min="11009" max="11009" width="5" style="219" customWidth="1"/>
    <col min="11010" max="11010" width="65" style="219" customWidth="1"/>
    <col min="11011" max="11011" width="11.28515625" style="219" customWidth="1"/>
    <col min="11012" max="11012" width="16.5703125" style="219" customWidth="1"/>
    <col min="11013" max="11013" width="12.28515625" style="219" customWidth="1"/>
    <col min="11014" max="11014" width="11" style="219" customWidth="1"/>
    <col min="11015" max="11264" width="9.28515625" style="219"/>
    <col min="11265" max="11265" width="5" style="219" customWidth="1"/>
    <col min="11266" max="11266" width="65" style="219" customWidth="1"/>
    <col min="11267" max="11267" width="11.28515625" style="219" customWidth="1"/>
    <col min="11268" max="11268" width="16.5703125" style="219" customWidth="1"/>
    <col min="11269" max="11269" width="12.28515625" style="219" customWidth="1"/>
    <col min="11270" max="11270" width="11" style="219" customWidth="1"/>
    <col min="11271" max="11520" width="9.28515625" style="219"/>
    <col min="11521" max="11521" width="5" style="219" customWidth="1"/>
    <col min="11522" max="11522" width="65" style="219" customWidth="1"/>
    <col min="11523" max="11523" width="11.28515625" style="219" customWidth="1"/>
    <col min="11524" max="11524" width="16.5703125" style="219" customWidth="1"/>
    <col min="11525" max="11525" width="12.28515625" style="219" customWidth="1"/>
    <col min="11526" max="11526" width="11" style="219" customWidth="1"/>
    <col min="11527" max="11776" width="9.28515625" style="219"/>
    <col min="11777" max="11777" width="5" style="219" customWidth="1"/>
    <col min="11778" max="11778" width="65" style="219" customWidth="1"/>
    <col min="11779" max="11779" width="11.28515625" style="219" customWidth="1"/>
    <col min="11780" max="11780" width="16.5703125" style="219" customWidth="1"/>
    <col min="11781" max="11781" width="12.28515625" style="219" customWidth="1"/>
    <col min="11782" max="11782" width="11" style="219" customWidth="1"/>
    <col min="11783" max="12032" width="9.28515625" style="219"/>
    <col min="12033" max="12033" width="5" style="219" customWidth="1"/>
    <col min="12034" max="12034" width="65" style="219" customWidth="1"/>
    <col min="12035" max="12035" width="11.28515625" style="219" customWidth="1"/>
    <col min="12036" max="12036" width="16.5703125" style="219" customWidth="1"/>
    <col min="12037" max="12037" width="12.28515625" style="219" customWidth="1"/>
    <col min="12038" max="12038" width="11" style="219" customWidth="1"/>
    <col min="12039" max="12288" width="9.28515625" style="219"/>
    <col min="12289" max="12289" width="5" style="219" customWidth="1"/>
    <col min="12290" max="12290" width="65" style="219" customWidth="1"/>
    <col min="12291" max="12291" width="11.28515625" style="219" customWidth="1"/>
    <col min="12292" max="12292" width="16.5703125" style="219" customWidth="1"/>
    <col min="12293" max="12293" width="12.28515625" style="219" customWidth="1"/>
    <col min="12294" max="12294" width="11" style="219" customWidth="1"/>
    <col min="12295" max="12544" width="9.28515625" style="219"/>
    <col min="12545" max="12545" width="5" style="219" customWidth="1"/>
    <col min="12546" max="12546" width="65" style="219" customWidth="1"/>
    <col min="12547" max="12547" width="11.28515625" style="219" customWidth="1"/>
    <col min="12548" max="12548" width="16.5703125" style="219" customWidth="1"/>
    <col min="12549" max="12549" width="12.28515625" style="219" customWidth="1"/>
    <col min="12550" max="12550" width="11" style="219" customWidth="1"/>
    <col min="12551" max="12800" width="9.28515625" style="219"/>
    <col min="12801" max="12801" width="5" style="219" customWidth="1"/>
    <col min="12802" max="12802" width="65" style="219" customWidth="1"/>
    <col min="12803" max="12803" width="11.28515625" style="219" customWidth="1"/>
    <col min="12804" max="12804" width="16.5703125" style="219" customWidth="1"/>
    <col min="12805" max="12805" width="12.28515625" style="219" customWidth="1"/>
    <col min="12806" max="12806" width="11" style="219" customWidth="1"/>
    <col min="12807" max="13056" width="9.28515625" style="219"/>
    <col min="13057" max="13057" width="5" style="219" customWidth="1"/>
    <col min="13058" max="13058" width="65" style="219" customWidth="1"/>
    <col min="13059" max="13059" width="11.28515625" style="219" customWidth="1"/>
    <col min="13060" max="13060" width="16.5703125" style="219" customWidth="1"/>
    <col min="13061" max="13061" width="12.28515625" style="219" customWidth="1"/>
    <col min="13062" max="13062" width="11" style="219" customWidth="1"/>
    <col min="13063" max="13312" width="9.28515625" style="219"/>
    <col min="13313" max="13313" width="5" style="219" customWidth="1"/>
    <col min="13314" max="13314" width="65" style="219" customWidth="1"/>
    <col min="13315" max="13315" width="11.28515625" style="219" customWidth="1"/>
    <col min="13316" max="13316" width="16.5703125" style="219" customWidth="1"/>
    <col min="13317" max="13317" width="12.28515625" style="219" customWidth="1"/>
    <col min="13318" max="13318" width="11" style="219" customWidth="1"/>
    <col min="13319" max="13568" width="9.28515625" style="219"/>
    <col min="13569" max="13569" width="5" style="219" customWidth="1"/>
    <col min="13570" max="13570" width="65" style="219" customWidth="1"/>
    <col min="13571" max="13571" width="11.28515625" style="219" customWidth="1"/>
    <col min="13572" max="13572" width="16.5703125" style="219" customWidth="1"/>
    <col min="13573" max="13573" width="12.28515625" style="219" customWidth="1"/>
    <col min="13574" max="13574" width="11" style="219" customWidth="1"/>
    <col min="13575" max="13824" width="9.28515625" style="219"/>
    <col min="13825" max="13825" width="5" style="219" customWidth="1"/>
    <col min="13826" max="13826" width="65" style="219" customWidth="1"/>
    <col min="13827" max="13827" width="11.28515625" style="219" customWidth="1"/>
    <col min="13828" max="13828" width="16.5703125" style="219" customWidth="1"/>
    <col min="13829" max="13829" width="12.28515625" style="219" customWidth="1"/>
    <col min="13830" max="13830" width="11" style="219" customWidth="1"/>
    <col min="13831" max="14080" width="9.28515625" style="219"/>
    <col min="14081" max="14081" width="5" style="219" customWidth="1"/>
    <col min="14082" max="14082" width="65" style="219" customWidth="1"/>
    <col min="14083" max="14083" width="11.28515625" style="219" customWidth="1"/>
    <col min="14084" max="14084" width="16.5703125" style="219" customWidth="1"/>
    <col min="14085" max="14085" width="12.28515625" style="219" customWidth="1"/>
    <col min="14086" max="14086" width="11" style="219" customWidth="1"/>
    <col min="14087" max="14336" width="9.28515625" style="219"/>
    <col min="14337" max="14337" width="5" style="219" customWidth="1"/>
    <col min="14338" max="14338" width="65" style="219" customWidth="1"/>
    <col min="14339" max="14339" width="11.28515625" style="219" customWidth="1"/>
    <col min="14340" max="14340" width="16.5703125" style="219" customWidth="1"/>
    <col min="14341" max="14341" width="12.28515625" style="219" customWidth="1"/>
    <col min="14342" max="14342" width="11" style="219" customWidth="1"/>
    <col min="14343" max="14592" width="9.28515625" style="219"/>
    <col min="14593" max="14593" width="5" style="219" customWidth="1"/>
    <col min="14594" max="14594" width="65" style="219" customWidth="1"/>
    <col min="14595" max="14595" width="11.28515625" style="219" customWidth="1"/>
    <col min="14596" max="14596" width="16.5703125" style="219" customWidth="1"/>
    <col min="14597" max="14597" width="12.28515625" style="219" customWidth="1"/>
    <col min="14598" max="14598" width="11" style="219" customWidth="1"/>
    <col min="14599" max="14848" width="9.28515625" style="219"/>
    <col min="14849" max="14849" width="5" style="219" customWidth="1"/>
    <col min="14850" max="14850" width="65" style="219" customWidth="1"/>
    <col min="14851" max="14851" width="11.28515625" style="219" customWidth="1"/>
    <col min="14852" max="14852" width="16.5703125" style="219" customWidth="1"/>
    <col min="14853" max="14853" width="12.28515625" style="219" customWidth="1"/>
    <col min="14854" max="14854" width="11" style="219" customWidth="1"/>
    <col min="14855" max="15104" width="9.28515625" style="219"/>
    <col min="15105" max="15105" width="5" style="219" customWidth="1"/>
    <col min="15106" max="15106" width="65" style="219" customWidth="1"/>
    <col min="15107" max="15107" width="11.28515625" style="219" customWidth="1"/>
    <col min="15108" max="15108" width="16.5703125" style="219" customWidth="1"/>
    <col min="15109" max="15109" width="12.28515625" style="219" customWidth="1"/>
    <col min="15110" max="15110" width="11" style="219" customWidth="1"/>
    <col min="15111" max="15360" width="9.28515625" style="219"/>
    <col min="15361" max="15361" width="5" style="219" customWidth="1"/>
    <col min="15362" max="15362" width="65" style="219" customWidth="1"/>
    <col min="15363" max="15363" width="11.28515625" style="219" customWidth="1"/>
    <col min="15364" max="15364" width="16.5703125" style="219" customWidth="1"/>
    <col min="15365" max="15365" width="12.28515625" style="219" customWidth="1"/>
    <col min="15366" max="15366" width="11" style="219" customWidth="1"/>
    <col min="15367" max="15616" width="9.28515625" style="219"/>
    <col min="15617" max="15617" width="5" style="219" customWidth="1"/>
    <col min="15618" max="15618" width="65" style="219" customWidth="1"/>
    <col min="15619" max="15619" width="11.28515625" style="219" customWidth="1"/>
    <col min="15620" max="15620" width="16.5703125" style="219" customWidth="1"/>
    <col min="15621" max="15621" width="12.28515625" style="219" customWidth="1"/>
    <col min="15622" max="15622" width="11" style="219" customWidth="1"/>
    <col min="15623" max="15872" width="9.28515625" style="219"/>
    <col min="15873" max="15873" width="5" style="219" customWidth="1"/>
    <col min="15874" max="15874" width="65" style="219" customWidth="1"/>
    <col min="15875" max="15875" width="11.28515625" style="219" customWidth="1"/>
    <col min="15876" max="15876" width="16.5703125" style="219" customWidth="1"/>
    <col min="15877" max="15877" width="12.28515625" style="219" customWidth="1"/>
    <col min="15878" max="15878" width="11" style="219" customWidth="1"/>
    <col min="15879" max="16128" width="9.28515625" style="219"/>
    <col min="16129" max="16129" width="5" style="219" customWidth="1"/>
    <col min="16130" max="16130" width="65" style="219" customWidth="1"/>
    <col min="16131" max="16131" width="11.28515625" style="219" customWidth="1"/>
    <col min="16132" max="16132" width="16.5703125" style="219" customWidth="1"/>
    <col min="16133" max="16133" width="12.28515625" style="219" customWidth="1"/>
    <col min="16134" max="16134" width="11" style="219" customWidth="1"/>
    <col min="16135" max="16384" width="9.28515625" style="219"/>
  </cols>
  <sheetData>
    <row r="1" spans="1:8" ht="20.25" x14ac:dyDescent="0.2">
      <c r="A1" s="744" t="s">
        <v>178</v>
      </c>
      <c r="B1" s="744"/>
      <c r="C1" s="744"/>
      <c r="D1" s="744"/>
      <c r="E1" s="744"/>
    </row>
    <row r="2" spans="1:8" s="220" customFormat="1" ht="18.75" x14ac:dyDescent="0.2">
      <c r="A2" s="745" t="s">
        <v>159</v>
      </c>
      <c r="B2" s="745"/>
      <c r="C2" s="745"/>
      <c r="D2" s="745"/>
      <c r="E2" s="745"/>
    </row>
    <row r="3" spans="1:8" s="220" customFormat="1" ht="25.15" customHeight="1" x14ac:dyDescent="0.2">
      <c r="A3" s="745" t="s">
        <v>179</v>
      </c>
      <c r="B3" s="745"/>
      <c r="C3" s="745"/>
      <c r="D3" s="745"/>
      <c r="E3" s="745"/>
    </row>
    <row r="4" spans="1:8" ht="18.75" x14ac:dyDescent="0.2">
      <c r="A4" s="745" t="s">
        <v>180</v>
      </c>
      <c r="B4" s="745"/>
      <c r="C4" s="745"/>
      <c r="D4" s="745"/>
      <c r="E4" s="745"/>
    </row>
    <row r="5" spans="1:8" s="221" customFormat="1" ht="18.75" x14ac:dyDescent="0.3">
      <c r="A5" s="745" t="s">
        <v>181</v>
      </c>
      <c r="B5" s="745"/>
      <c r="C5" s="745"/>
      <c r="D5" s="745"/>
      <c r="E5" s="745"/>
    </row>
    <row r="6" spans="1:8" s="221" customFormat="1" ht="19.5" thickBot="1" x14ac:dyDescent="0.35">
      <c r="A6" s="360"/>
      <c r="B6" s="739" t="s">
        <v>160</v>
      </c>
      <c r="C6" s="740"/>
      <c r="D6" s="740"/>
      <c r="E6" s="740"/>
    </row>
    <row r="7" spans="1:8" s="223" customFormat="1" ht="52.15" customHeight="1" thickBot="1" x14ac:dyDescent="0.3">
      <c r="A7" s="222" t="s">
        <v>161</v>
      </c>
      <c r="B7" s="222" t="s">
        <v>162</v>
      </c>
      <c r="C7" s="222" t="s">
        <v>163</v>
      </c>
      <c r="D7" s="222" t="s">
        <v>182</v>
      </c>
      <c r="E7" s="222" t="s">
        <v>164</v>
      </c>
    </row>
    <row r="8" spans="1:8" s="221" customFormat="1" ht="19.5" thickBot="1" x14ac:dyDescent="0.35">
      <c r="A8" s="741" t="s">
        <v>165</v>
      </c>
      <c r="B8" s="742"/>
      <c r="C8" s="742"/>
      <c r="D8" s="742"/>
      <c r="E8" s="224"/>
    </row>
    <row r="9" spans="1:8" s="221" customFormat="1" ht="75.75" thickBot="1" x14ac:dyDescent="0.35">
      <c r="A9" s="225">
        <v>1</v>
      </c>
      <c r="B9" s="226" t="s">
        <v>166</v>
      </c>
      <c r="C9" s="233">
        <v>2</v>
      </c>
      <c r="D9" s="234">
        <v>3</v>
      </c>
      <c r="E9" s="233" t="s">
        <v>183</v>
      </c>
    </row>
    <row r="10" spans="1:8" s="221" customFormat="1" ht="57" thickBot="1" x14ac:dyDescent="0.35">
      <c r="A10" s="225">
        <v>2</v>
      </c>
      <c r="B10" s="226" t="s">
        <v>167</v>
      </c>
      <c r="C10" s="233">
        <v>3</v>
      </c>
      <c r="D10" s="234">
        <v>3</v>
      </c>
      <c r="E10" s="233" t="s">
        <v>183</v>
      </c>
    </row>
    <row r="11" spans="1:8" s="221" customFormat="1" ht="19.5" thickBot="1" x14ac:dyDescent="0.35">
      <c r="A11" s="225">
        <v>3</v>
      </c>
      <c r="B11" s="226" t="s">
        <v>238</v>
      </c>
      <c r="C11" s="233">
        <v>10</v>
      </c>
      <c r="D11" s="234"/>
      <c r="E11" s="233" t="s">
        <v>183</v>
      </c>
    </row>
    <row r="12" spans="1:8" s="221" customFormat="1" ht="19.5" thickBot="1" x14ac:dyDescent="0.35">
      <c r="A12" s="228"/>
      <c r="B12" s="229" t="s">
        <v>168</v>
      </c>
      <c r="C12" s="235">
        <f>SUM(C9:C11)</f>
        <v>15</v>
      </c>
      <c r="D12" s="235">
        <f>SUM(D9:D10)</f>
        <v>6</v>
      </c>
      <c r="E12" s="233" t="s">
        <v>240</v>
      </c>
    </row>
    <row r="13" spans="1:8" s="221" customFormat="1" ht="19.5" thickBot="1" x14ac:dyDescent="0.35">
      <c r="A13" s="741" t="s">
        <v>169</v>
      </c>
      <c r="B13" s="742"/>
      <c r="C13" s="742"/>
      <c r="D13" s="743"/>
      <c r="E13" s="227"/>
      <c r="H13" s="221" t="s">
        <v>170</v>
      </c>
    </row>
    <row r="14" spans="1:8" s="221" customFormat="1" ht="57" thickBot="1" x14ac:dyDescent="0.35">
      <c r="A14" s="225">
        <v>3</v>
      </c>
      <c r="B14" s="226" t="s">
        <v>171</v>
      </c>
      <c r="C14" s="233">
        <v>2</v>
      </c>
      <c r="D14" s="234">
        <v>3</v>
      </c>
      <c r="E14" s="233" t="s">
        <v>184</v>
      </c>
    </row>
    <row r="15" spans="1:8" s="221" customFormat="1" ht="38.25" thickBot="1" x14ac:dyDescent="0.35">
      <c r="A15" s="225">
        <v>4</v>
      </c>
      <c r="B15" s="226" t="s">
        <v>172</v>
      </c>
      <c r="C15" s="233">
        <v>3</v>
      </c>
      <c r="D15" s="234">
        <v>2</v>
      </c>
      <c r="E15" s="233" t="s">
        <v>184</v>
      </c>
    </row>
    <row r="16" spans="1:8" s="221" customFormat="1" ht="19.5" thickBot="1" x14ac:dyDescent="0.35">
      <c r="A16" s="225">
        <v>3</v>
      </c>
      <c r="B16" s="226" t="s">
        <v>238</v>
      </c>
      <c r="C16" s="233">
        <v>10</v>
      </c>
      <c r="D16" s="234"/>
      <c r="E16" s="233" t="s">
        <v>183</v>
      </c>
    </row>
    <row r="17" spans="1:5" s="221" customFormat="1" ht="19.5" thickBot="1" x14ac:dyDescent="0.35">
      <c r="A17" s="225">
        <v>5</v>
      </c>
      <c r="B17" s="226" t="s">
        <v>185</v>
      </c>
      <c r="C17" s="233">
        <v>2</v>
      </c>
      <c r="D17" s="234">
        <v>1.5</v>
      </c>
      <c r="E17" s="233" t="s">
        <v>183</v>
      </c>
    </row>
    <row r="18" spans="1:5" s="221" customFormat="1" ht="33" customHeight="1" thickBot="1" x14ac:dyDescent="0.35">
      <c r="A18" s="225"/>
      <c r="B18" s="229" t="s">
        <v>33</v>
      </c>
      <c r="C18" s="235">
        <f>SUM(C14:C17)</f>
        <v>17</v>
      </c>
      <c r="D18" s="235">
        <f>SUM(D14:D17)</f>
        <v>6.5</v>
      </c>
      <c r="E18" s="233" t="s">
        <v>239</v>
      </c>
    </row>
    <row r="19" spans="1:5" s="221" customFormat="1" ht="19.5" thickBot="1" x14ac:dyDescent="0.35">
      <c r="A19" s="741" t="s">
        <v>173</v>
      </c>
      <c r="B19" s="742"/>
      <c r="C19" s="742"/>
      <c r="D19" s="743"/>
      <c r="E19" s="227"/>
    </row>
    <row r="20" spans="1:5" s="221" customFormat="1" ht="19.5" thickBot="1" x14ac:dyDescent="0.35">
      <c r="A20" s="225">
        <v>6</v>
      </c>
      <c r="B20" s="226" t="s">
        <v>121</v>
      </c>
      <c r="C20" s="233">
        <v>8</v>
      </c>
      <c r="D20" s="234">
        <v>6</v>
      </c>
      <c r="E20" s="233" t="s">
        <v>184</v>
      </c>
    </row>
    <row r="21" spans="1:5" s="221" customFormat="1" ht="19.5" thickBot="1" x14ac:dyDescent="0.35">
      <c r="A21" s="225">
        <v>7</v>
      </c>
      <c r="B21" s="226" t="s">
        <v>174</v>
      </c>
      <c r="C21" s="233">
        <v>2</v>
      </c>
      <c r="D21" s="234"/>
      <c r="E21" s="233" t="s">
        <v>183</v>
      </c>
    </row>
    <row r="22" spans="1:5" s="221" customFormat="1" ht="19.5" thickBot="1" x14ac:dyDescent="0.35">
      <c r="A22" s="225">
        <v>7</v>
      </c>
      <c r="B22" s="226" t="s">
        <v>186</v>
      </c>
      <c r="C22" s="233">
        <v>6</v>
      </c>
      <c r="D22" s="234">
        <v>5</v>
      </c>
      <c r="E22" s="233" t="s">
        <v>183</v>
      </c>
    </row>
    <row r="23" spans="1:5" s="221" customFormat="1" ht="19.5" thickBot="1" x14ac:dyDescent="0.35">
      <c r="A23" s="225"/>
      <c r="B23" s="229" t="s">
        <v>33</v>
      </c>
      <c r="C23" s="235">
        <f>SUM(C20:C22)</f>
        <v>16</v>
      </c>
      <c r="D23" s="235">
        <f>SUM(D20:D22)</f>
        <v>11</v>
      </c>
      <c r="E23" s="233" t="s">
        <v>197</v>
      </c>
    </row>
    <row r="24" spans="1:5" s="221" customFormat="1" ht="19.5" thickBot="1" x14ac:dyDescent="0.35">
      <c r="A24" s="741" t="s">
        <v>176</v>
      </c>
      <c r="B24" s="742"/>
      <c r="C24" s="742"/>
      <c r="D24" s="743"/>
      <c r="E24" s="227"/>
    </row>
    <row r="25" spans="1:5" s="221" customFormat="1" ht="19.5" thickBot="1" x14ac:dyDescent="0.35">
      <c r="A25" s="225">
        <v>8</v>
      </c>
      <c r="B25" s="226" t="s">
        <v>186</v>
      </c>
      <c r="C25" s="233">
        <v>6</v>
      </c>
      <c r="D25" s="234">
        <v>4</v>
      </c>
      <c r="E25" s="233" t="s">
        <v>184</v>
      </c>
    </row>
    <row r="26" spans="1:5" s="221" customFormat="1" ht="19.5" thickBot="1" x14ac:dyDescent="0.35">
      <c r="A26" s="225">
        <v>9</v>
      </c>
      <c r="B26" s="226" t="s">
        <v>175</v>
      </c>
      <c r="C26" s="233">
        <v>6</v>
      </c>
      <c r="D26" s="234">
        <v>3</v>
      </c>
      <c r="E26" s="233" t="s">
        <v>184</v>
      </c>
    </row>
    <row r="27" spans="1:5" s="221" customFormat="1" ht="19.5" thickBot="1" x14ac:dyDescent="0.35">
      <c r="A27" s="230"/>
      <c r="B27" s="231" t="s">
        <v>33</v>
      </c>
      <c r="C27" s="236">
        <f>SUM(C25:C26)</f>
        <v>12</v>
      </c>
      <c r="D27" s="236">
        <f>SUM(D25:D26)</f>
        <v>7</v>
      </c>
      <c r="E27" s="233" t="s">
        <v>255</v>
      </c>
    </row>
    <row r="28" spans="1:5" s="221" customFormat="1" ht="18.75" x14ac:dyDescent="0.3">
      <c r="B28" s="221" t="s">
        <v>177</v>
      </c>
      <c r="C28" s="232">
        <f>C27+C23+C18+C12</f>
        <v>60</v>
      </c>
      <c r="D28" s="232">
        <f>D27+D23+D18+D12</f>
        <v>30.5</v>
      </c>
    </row>
    <row r="29" spans="1:5" s="221" customFormat="1" ht="18.75" x14ac:dyDescent="0.3"/>
    <row r="30" spans="1:5" s="221" customFormat="1" ht="18.75" x14ac:dyDescent="0.3">
      <c r="B30" s="221" t="s">
        <v>187</v>
      </c>
      <c r="C30" s="221" t="s">
        <v>128</v>
      </c>
    </row>
    <row r="31" spans="1:5" s="221" customFormat="1" ht="18.75" x14ac:dyDescent="0.3"/>
    <row r="32" spans="1:5" s="221" customFormat="1" ht="18.75" x14ac:dyDescent="0.3">
      <c r="B32" s="221">
        <f>36+39</f>
        <v>75</v>
      </c>
    </row>
    <row r="33" s="221" customFormat="1" ht="18.75" x14ac:dyDescent="0.3"/>
    <row r="34" s="221" customFormat="1" ht="18.75" x14ac:dyDescent="0.3"/>
    <row r="35" s="221" customFormat="1" ht="18.75" x14ac:dyDescent="0.3"/>
    <row r="36" s="221" customFormat="1" ht="18.75" x14ac:dyDescent="0.3"/>
    <row r="37" s="221" customFormat="1" ht="18.75" x14ac:dyDescent="0.3"/>
    <row r="38" s="221" customFormat="1" ht="18.75" x14ac:dyDescent="0.3"/>
    <row r="39" s="221" customFormat="1" ht="18.75" x14ac:dyDescent="0.3"/>
    <row r="40" s="221" customFormat="1" ht="18.75" x14ac:dyDescent="0.3"/>
    <row r="41" s="221" customFormat="1" ht="18.75" x14ac:dyDescent="0.3"/>
    <row r="42" s="221" customFormat="1" ht="18.75" x14ac:dyDescent="0.3"/>
    <row r="43" s="221" customFormat="1" ht="18.75" x14ac:dyDescent="0.3"/>
    <row r="44" s="221" customFormat="1" ht="18.75" x14ac:dyDescent="0.3"/>
    <row r="45" s="221" customFormat="1" ht="18.75" x14ac:dyDescent="0.3"/>
    <row r="46" s="221" customFormat="1" ht="18.75" x14ac:dyDescent="0.3"/>
    <row r="47" s="221" customFormat="1" ht="18.75" x14ac:dyDescent="0.3"/>
    <row r="48" s="221" customFormat="1" ht="18.75" x14ac:dyDescent="0.3"/>
  </sheetData>
  <mergeCells count="10">
    <mergeCell ref="A1:E1"/>
    <mergeCell ref="A2:E2"/>
    <mergeCell ref="A3:E3"/>
    <mergeCell ref="A4:E4"/>
    <mergeCell ref="A5:E5"/>
    <mergeCell ref="B6:E6"/>
    <mergeCell ref="A8:D8"/>
    <mergeCell ref="A13:D13"/>
    <mergeCell ref="A19:D19"/>
    <mergeCell ref="A24:D24"/>
  </mergeCells>
  <printOptions horizontalCentered="1"/>
  <pageMargins left="0.70866141732283472" right="0.70866141732283472" top="0.35433070866141736" bottom="0.35433070866141736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План доктора філософ </vt:lpstr>
      <vt:lpstr>Семестровка</vt:lpstr>
      <vt:lpstr>'План доктора філософ '!Print_Area</vt:lpstr>
      <vt:lpstr>Семестровка!Print_Area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Barvinskiy</dc:creator>
  <cp:lastModifiedBy>olha sanhinova</cp:lastModifiedBy>
  <cp:lastPrinted>2020-06-22T18:44:41Z</cp:lastPrinted>
  <dcterms:created xsi:type="dcterms:W3CDTF">2016-04-15T09:32:46Z</dcterms:created>
  <dcterms:modified xsi:type="dcterms:W3CDTF">2020-07-01T20:25:30Z</dcterms:modified>
</cp:coreProperties>
</file>